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chia Nicolas\Dropbox\Bière\kegs\"/>
    </mc:Choice>
  </mc:AlternateContent>
  <xr:revisionPtr revIDLastSave="0" documentId="13_ncr:1_{61DFAA12-0B21-4D6E-9F2C-42D21803E2B3}" xr6:coauthVersionLast="40" xr6:coauthVersionMax="40" xr10:uidLastSave="{00000000-0000-0000-0000-000000000000}"/>
  <bookViews>
    <workbookView xWindow="0" yWindow="0" windowWidth="19104" windowHeight="8730" xr2:uid="{ED426652-8F6D-4379-815E-75B0D34E75D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9" i="1" l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B39" i="1"/>
  <c r="P1" i="1"/>
  <c r="O1" i="1"/>
  <c r="N1" i="1"/>
  <c r="M1" i="1"/>
  <c r="L1" i="1"/>
  <c r="K1" i="1"/>
  <c r="J1" i="1"/>
  <c r="B1" i="1"/>
  <c r="C1" i="1"/>
  <c r="D1" i="1"/>
  <c r="E1" i="1"/>
  <c r="F1" i="1"/>
  <c r="G1" i="1"/>
  <c r="H1" i="1"/>
  <c r="I1" i="1"/>
</calcChain>
</file>

<file path=xl/sharedStrings.xml><?xml version="1.0" encoding="utf-8"?>
<sst xmlns="http://schemas.openxmlformats.org/spreadsheetml/2006/main" count="1088" uniqueCount="347">
  <si>
    <t>1.82</t>
  </si>
  <si>
    <t>1.92</t>
  </si>
  <si>
    <t>2.03</t>
  </si>
  <si>
    <t>2.14</t>
  </si>
  <si>
    <t>2.23</t>
  </si>
  <si>
    <t>2.36</t>
  </si>
  <si>
    <t>2.48</t>
  </si>
  <si>
    <t>2.60</t>
  </si>
  <si>
    <t>2.70</t>
  </si>
  <si>
    <t>2.82</t>
  </si>
  <si>
    <t>2.93</t>
  </si>
  <si>
    <t>3.02</t>
  </si>
  <si>
    <t>3.13</t>
  </si>
  <si>
    <t>3.24</t>
  </si>
  <si>
    <t>3.35</t>
  </si>
  <si>
    <t>3.46</t>
  </si>
  <si>
    <t>3.57</t>
  </si>
  <si>
    <t>3.67</t>
  </si>
  <si>
    <t>3.78</t>
  </si>
  <si>
    <t>3.89</t>
  </si>
  <si>
    <t>4.00</t>
  </si>
  <si>
    <t>4.11</t>
  </si>
  <si>
    <t>4.22</t>
  </si>
  <si>
    <t>4.33</t>
  </si>
  <si>
    <t>4.44</t>
  </si>
  <si>
    <t>4.66</t>
  </si>
  <si>
    <t>4.77</t>
  </si>
  <si>
    <t>4.87</t>
  </si>
  <si>
    <t>4.98</t>
  </si>
  <si>
    <t>1.78</t>
  </si>
  <si>
    <t>1.88</t>
  </si>
  <si>
    <t>2.00</t>
  </si>
  <si>
    <t>2.10</t>
  </si>
  <si>
    <t>2.20</t>
  </si>
  <si>
    <t>2.31</t>
  </si>
  <si>
    <t>2.42</t>
  </si>
  <si>
    <t>2.54</t>
  </si>
  <si>
    <t>2.65</t>
  </si>
  <si>
    <t>2.76</t>
  </si>
  <si>
    <t>2.86</t>
  </si>
  <si>
    <t>2.96</t>
  </si>
  <si>
    <t>3.07</t>
  </si>
  <si>
    <t>3.17</t>
  </si>
  <si>
    <t>3.28</t>
  </si>
  <si>
    <t>3.39</t>
  </si>
  <si>
    <t>3.50</t>
  </si>
  <si>
    <t>3.60</t>
  </si>
  <si>
    <t>3.71</t>
  </si>
  <si>
    <t>3.82</t>
  </si>
  <si>
    <t>3.93</t>
  </si>
  <si>
    <t>4.03</t>
  </si>
  <si>
    <t>4.14</t>
  </si>
  <si>
    <t>4.25</t>
  </si>
  <si>
    <t>4.35</t>
  </si>
  <si>
    <t>4.46</t>
  </si>
  <si>
    <t>4.57</t>
  </si>
  <si>
    <t>4.68</t>
  </si>
  <si>
    <t>4.78</t>
  </si>
  <si>
    <t>4.89</t>
  </si>
  <si>
    <t>1.75</t>
  </si>
  <si>
    <t>1.85</t>
  </si>
  <si>
    <t>1.95</t>
  </si>
  <si>
    <t>2.05</t>
  </si>
  <si>
    <t>2.15</t>
  </si>
  <si>
    <t>2.27</t>
  </si>
  <si>
    <t>2.38</t>
  </si>
  <si>
    <t>2.59</t>
  </si>
  <si>
    <t>2.80</t>
  </si>
  <si>
    <t>2.90</t>
  </si>
  <si>
    <t>3.00</t>
  </si>
  <si>
    <t>3.11</t>
  </si>
  <si>
    <t>3.21</t>
  </si>
  <si>
    <t>3.31</t>
  </si>
  <si>
    <t>3.42</t>
  </si>
  <si>
    <t>3.52</t>
  </si>
  <si>
    <t>3.63</t>
  </si>
  <si>
    <t>3.73</t>
  </si>
  <si>
    <t>3.84</t>
  </si>
  <si>
    <t>3.94</t>
  </si>
  <si>
    <t>4.04</t>
  </si>
  <si>
    <t>4.15</t>
  </si>
  <si>
    <t>4.36</t>
  </si>
  <si>
    <t>4.67</t>
  </si>
  <si>
    <t>1.71</t>
  </si>
  <si>
    <t>1.81</t>
  </si>
  <si>
    <t>1.91</t>
  </si>
  <si>
    <t>2.01</t>
  </si>
  <si>
    <t>2.33</t>
  </si>
  <si>
    <t>2.43</t>
  </si>
  <si>
    <t>2.53</t>
  </si>
  <si>
    <t>2.63</t>
  </si>
  <si>
    <t>2.74</t>
  </si>
  <si>
    <t>2.84</t>
  </si>
  <si>
    <t>3.06</t>
  </si>
  <si>
    <t>3.15</t>
  </si>
  <si>
    <t>3.25</t>
  </si>
  <si>
    <t>3.56</t>
  </si>
  <si>
    <t>3.66</t>
  </si>
  <si>
    <t>3.76</t>
  </si>
  <si>
    <t>3.87</t>
  </si>
  <si>
    <t>3.97</t>
  </si>
  <si>
    <t>4.07</t>
  </si>
  <si>
    <t>4.18</t>
  </si>
  <si>
    <t>4.28</t>
  </si>
  <si>
    <t>4.38</t>
  </si>
  <si>
    <t>4.48</t>
  </si>
  <si>
    <t>4.59</t>
  </si>
  <si>
    <t>4.69</t>
  </si>
  <si>
    <t>1.68</t>
  </si>
  <si>
    <t>1.86</t>
  </si>
  <si>
    <t>1.97</t>
  </si>
  <si>
    <t>2.06</t>
  </si>
  <si>
    <t>2.18</t>
  </si>
  <si>
    <t>2.28</t>
  </si>
  <si>
    <t>2.58</t>
  </si>
  <si>
    <t>2.69</t>
  </si>
  <si>
    <t>2.79</t>
  </si>
  <si>
    <t>3.09</t>
  </si>
  <si>
    <t>3.19</t>
  </si>
  <si>
    <t>3.29</t>
  </si>
  <si>
    <t>3.49</t>
  </si>
  <si>
    <t>3.59</t>
  </si>
  <si>
    <t>3.69</t>
  </si>
  <si>
    <t>3.79</t>
  </si>
  <si>
    <t>3.90</t>
  </si>
  <si>
    <t>4.10</t>
  </si>
  <si>
    <t>4.20</t>
  </si>
  <si>
    <t>4.30</t>
  </si>
  <si>
    <t>4.40</t>
  </si>
  <si>
    <t>4.50</t>
  </si>
  <si>
    <t>4.60</t>
  </si>
  <si>
    <t>1.63</t>
  </si>
  <si>
    <t>1.73</t>
  </si>
  <si>
    <t>1.83</t>
  </si>
  <si>
    <t>1.93</t>
  </si>
  <si>
    <t>2.02</t>
  </si>
  <si>
    <t>2.24</t>
  </si>
  <si>
    <t>2.34</t>
  </si>
  <si>
    <t>2.52</t>
  </si>
  <si>
    <t>2.73</t>
  </si>
  <si>
    <t>2.83</t>
  </si>
  <si>
    <t>3.12</t>
  </si>
  <si>
    <t>3.22</t>
  </si>
  <si>
    <t>3.32</t>
  </si>
  <si>
    <t>3.62</t>
  </si>
  <si>
    <t>3.72</t>
  </si>
  <si>
    <t>3.92</t>
  </si>
  <si>
    <t>4.01</t>
  </si>
  <si>
    <t>4.21</t>
  </si>
  <si>
    <t>4.31</t>
  </si>
  <si>
    <t>4.41</t>
  </si>
  <si>
    <t>4.51</t>
  </si>
  <si>
    <t>1.60</t>
  </si>
  <si>
    <t>1.69</t>
  </si>
  <si>
    <t>1.79</t>
  </si>
  <si>
    <t>1.98</t>
  </si>
  <si>
    <t>2.09</t>
  </si>
  <si>
    <t>2.19</t>
  </si>
  <si>
    <t>2.29</t>
  </si>
  <si>
    <t>2.47</t>
  </si>
  <si>
    <t>2.57</t>
  </si>
  <si>
    <t>2.67</t>
  </si>
  <si>
    <t>2.77</t>
  </si>
  <si>
    <t>3.05</t>
  </si>
  <si>
    <t>3.34</t>
  </si>
  <si>
    <t>3.43</t>
  </si>
  <si>
    <t>3.53</t>
  </si>
  <si>
    <t>1.55</t>
  </si>
  <si>
    <t>1.65</t>
  </si>
  <si>
    <t>1.74</t>
  </si>
  <si>
    <t>1.84</t>
  </si>
  <si>
    <t>1.94</t>
  </si>
  <si>
    <t>2.04</t>
  </si>
  <si>
    <t>2.62</t>
  </si>
  <si>
    <t>2.71</t>
  </si>
  <si>
    <t>3.18</t>
  </si>
  <si>
    <t>3.27</t>
  </si>
  <si>
    <t>3.37</t>
  </si>
  <si>
    <t>3.65</t>
  </si>
  <si>
    <t>3.75</t>
  </si>
  <si>
    <t>4.13</t>
  </si>
  <si>
    <t>4.32</t>
  </si>
  <si>
    <t>1.52</t>
  </si>
  <si>
    <t>1.61</t>
  </si>
  <si>
    <t>1.80</t>
  </si>
  <si>
    <t>1.90</t>
  </si>
  <si>
    <t>2.66</t>
  </si>
  <si>
    <t>2.75</t>
  </si>
  <si>
    <t>2.85</t>
  </si>
  <si>
    <t>2.94</t>
  </si>
  <si>
    <t>3.03</t>
  </si>
  <si>
    <t>3.30</t>
  </si>
  <si>
    <t>3.40</t>
  </si>
  <si>
    <t>3.68</t>
  </si>
  <si>
    <t>3.77</t>
  </si>
  <si>
    <t>3.96</t>
  </si>
  <si>
    <t>4.06</t>
  </si>
  <si>
    <t>4.24</t>
  </si>
  <si>
    <t>1.49</t>
  </si>
  <si>
    <t>1.58</t>
  </si>
  <si>
    <t>1.67</t>
  </si>
  <si>
    <t>1.77</t>
  </si>
  <si>
    <t>1.96</t>
  </si>
  <si>
    <t>2.25</t>
  </si>
  <si>
    <t>2.61</t>
  </si>
  <si>
    <t>2.89</t>
  </si>
  <si>
    <t>2.98</t>
  </si>
  <si>
    <t>3.16</t>
  </si>
  <si>
    <t>3.44</t>
  </si>
  <si>
    <t>3.81</t>
  </si>
  <si>
    <t>3.99</t>
  </si>
  <si>
    <t>4.08</t>
  </si>
  <si>
    <t>1.47</t>
  </si>
  <si>
    <t>1.56</t>
  </si>
  <si>
    <t>2.30</t>
  </si>
  <si>
    <t>2.39</t>
  </si>
  <si>
    <t>2.56</t>
  </si>
  <si>
    <t>3.01</t>
  </si>
  <si>
    <t>3.10</t>
  </si>
  <si>
    <t>3.55</t>
  </si>
  <si>
    <t>3.64</t>
  </si>
  <si>
    <t>3.91</t>
  </si>
  <si>
    <t>1.43</t>
  </si>
  <si>
    <t>1.70</t>
  </si>
  <si>
    <t>2.16</t>
  </si>
  <si>
    <t>2.88</t>
  </si>
  <si>
    <t>3.14</t>
  </si>
  <si>
    <t>3.23</t>
  </si>
  <si>
    <t>3.41</t>
  </si>
  <si>
    <t>3.86</t>
  </si>
  <si>
    <t>3.95</t>
  </si>
  <si>
    <t>1.39</t>
  </si>
  <si>
    <t>1.48</t>
  </si>
  <si>
    <t>1.57</t>
  </si>
  <si>
    <t>1.66</t>
  </si>
  <si>
    <t>2.12</t>
  </si>
  <si>
    <t>2.21</t>
  </si>
  <si>
    <t>2.91</t>
  </si>
  <si>
    <t>3.26</t>
  </si>
  <si>
    <t>3.70</t>
  </si>
  <si>
    <t>3.88</t>
  </si>
  <si>
    <t>1.37</t>
  </si>
  <si>
    <t>1.46</t>
  </si>
  <si>
    <t>1.54</t>
  </si>
  <si>
    <t>1.72</t>
  </si>
  <si>
    <t>1.99</t>
  </si>
  <si>
    <t>2.08</t>
  </si>
  <si>
    <t>2.17</t>
  </si>
  <si>
    <t>2.26</t>
  </si>
  <si>
    <t>2.78</t>
  </si>
  <si>
    <t>2.95</t>
  </si>
  <si>
    <t>3.04</t>
  </si>
  <si>
    <t>3.47</t>
  </si>
  <si>
    <t>3.74</t>
  </si>
  <si>
    <t>1.35</t>
  </si>
  <si>
    <t>1.87</t>
  </si>
  <si>
    <t>2.13</t>
  </si>
  <si>
    <t>2.22</t>
  </si>
  <si>
    <t>2.64</t>
  </si>
  <si>
    <t>2.81</t>
  </si>
  <si>
    <t>2.99</t>
  </si>
  <si>
    <t>3.33</t>
  </si>
  <si>
    <t>3.58</t>
  </si>
  <si>
    <t>1.32</t>
  </si>
  <si>
    <t>1.41</t>
  </si>
  <si>
    <t>2.51</t>
  </si>
  <si>
    <t>3.36</t>
  </si>
  <si>
    <t>3.45</t>
  </si>
  <si>
    <t>1.28</t>
  </si>
  <si>
    <t>1.45</t>
  </si>
  <si>
    <t>1.62</t>
  </si>
  <si>
    <t>2.55</t>
  </si>
  <si>
    <t>2.72</t>
  </si>
  <si>
    <t>3.48</t>
  </si>
  <si>
    <t>1.26</t>
  </si>
  <si>
    <t>1.34</t>
  </si>
  <si>
    <t>1.42</t>
  </si>
  <si>
    <t>1.51</t>
  </si>
  <si>
    <t>1.59</t>
  </si>
  <si>
    <t>1.76</t>
  </si>
  <si>
    <t>2.50</t>
  </si>
  <si>
    <t>3.51</t>
  </si>
  <si>
    <t>1.23</t>
  </si>
  <si>
    <t>1.31</t>
  </si>
  <si>
    <t>1.89</t>
  </si>
  <si>
    <t>2.46</t>
  </si>
  <si>
    <t>3.38</t>
  </si>
  <si>
    <t>3.54</t>
  </si>
  <si>
    <t>1.21</t>
  </si>
  <si>
    <t>1.29</t>
  </si>
  <si>
    <t>1.53</t>
  </si>
  <si>
    <t>1.18</t>
  </si>
  <si>
    <t>1.50</t>
  </si>
  <si>
    <t>1.64</t>
  </si>
  <si>
    <t>2.49</t>
  </si>
  <si>
    <t>2.97</t>
  </si>
  <si>
    <t>1.16</t>
  </si>
  <si>
    <t>2.45</t>
  </si>
  <si>
    <t>2.68</t>
  </si>
  <si>
    <t>2.92</t>
  </si>
  <si>
    <t>1.14</t>
  </si>
  <si>
    <t>1.36</t>
  </si>
  <si>
    <t>1.44</t>
  </si>
  <si>
    <t>2.41</t>
  </si>
  <si>
    <t>1.12</t>
  </si>
  <si>
    <t>1.19</t>
  </si>
  <si>
    <t>1.27</t>
  </si>
  <si>
    <t>2.07</t>
  </si>
  <si>
    <t>2.37</t>
  </si>
  <si>
    <t>1.10</t>
  </si>
  <si>
    <t>1.17</t>
  </si>
  <si>
    <t>1.24</t>
  </si>
  <si>
    <t>2.40</t>
  </si>
  <si>
    <t>1.07</t>
  </si>
  <si>
    <t>1.15</t>
  </si>
  <si>
    <t>1.22</t>
  </si>
  <si>
    <t>1.05</t>
  </si>
  <si>
    <t>1.33</t>
  </si>
  <si>
    <t>1.40</t>
  </si>
  <si>
    <t>2.11</t>
  </si>
  <si>
    <t>2.32</t>
  </si>
  <si>
    <t>2.87</t>
  </si>
  <si>
    <t>3.08</t>
  </si>
  <si>
    <t>1.03</t>
  </si>
  <si>
    <t>1.30</t>
  </si>
  <si>
    <t>2.35</t>
  </si>
  <si>
    <t>1.02</t>
  </si>
  <si>
    <t>1.09</t>
  </si>
  <si>
    <t>1.01</t>
  </si>
  <si>
    <t>1.08</t>
  </si>
  <si>
    <t>0.99</t>
  </si>
  <si>
    <t>0.96</t>
  </si>
  <si>
    <t>0.93</t>
  </si>
  <si>
    <t>1.06</t>
  </si>
  <si>
    <t>0.91</t>
  </si>
  <si>
    <t>0.97</t>
  </si>
  <si>
    <t>0.88</t>
  </si>
  <si>
    <t>0.94</t>
  </si>
  <si>
    <t>1.00</t>
  </si>
  <si>
    <t>1.11</t>
  </si>
  <si>
    <t>°celsius/bar</t>
  </si>
  <si>
    <t>Table Key:</t>
  </si>
  <si>
    <t>Blue = Under-Carbonated, 0 – 1.49 volumes CO2 </t>
  </si>
  <si>
    <t>Gray = Stouts and porters, 1.50 – 2.19 volumes CO2</t>
  </si>
  <si>
    <t>Green = Lagers, Ales, Ambers, most beers, 2.20 – 2.59 volumes CO2</t>
  </si>
  <si>
    <t>Yellow = Highly carbonated ales, Lambics, Wheat beers 2.60 – 4.0 volumes CO2</t>
  </si>
  <si>
    <t>Red = Over-carbonated (except for certain specialty ales) 4.01+ volumes CO2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</si>
</sst>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8"/>
      <name val="Verdana"/>
      <family val="2"/>
    </font>
    <font>
      <sz val="8"/>
      <name val="Verdana"/>
      <family val="2"/>
    </font>
    <font>
      <sz val="10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9CCFF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1" fillId="2" borderId="1" xfId="0" applyFont="1" applyFill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/>
    <xf numFmtId="0" fontId="2" fillId="3" borderId="4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7" borderId="6" xfId="0" applyFont="1" applyFill="1" applyBorder="1" applyAlignment="1">
      <alignment horizontal="center"/>
    </xf>
    <xf numFmtId="0" fontId="1" fillId="2" borderId="7" xfId="0" applyFont="1" applyFill="1" applyBorder="1"/>
    <xf numFmtId="0" fontId="2" fillId="3" borderId="6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3" fillId="7" borderId="9" xfId="0" applyFont="1" applyFill="1" applyBorder="1"/>
    <xf numFmtId="0" fontId="3" fillId="3" borderId="10" xfId="0" applyFont="1" applyFill="1" applyBorder="1"/>
    <xf numFmtId="0" fontId="3" fillId="4" borderId="10" xfId="0" applyFont="1" applyFill="1" applyBorder="1"/>
    <xf numFmtId="0" fontId="3" fillId="5" borderId="10" xfId="0" applyFont="1" applyFill="1" applyBorder="1"/>
    <xf numFmtId="0" fontId="3" fillId="6" borderId="10" xfId="0" applyFont="1" applyFill="1" applyBorder="1"/>
    <xf numFmtId="0" fontId="3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F4C1C-218B-48EE-A5A2-401E90F1FED6}">
  <sheetPr>
    <pageSetUpPr fitToPage="1"/>
  </sheetPr>
  <dimension ref="A1:P83"/>
  <sheetViews>
    <sheetView tabSelected="1" topLeftCell="A40" zoomScale="55" zoomScaleNormal="55" workbookViewId="0">
      <selection activeCell="A78" sqref="A78:G83"/>
    </sheetView>
  </sheetViews>
  <sheetFormatPr baseColWidth="10" defaultRowHeight="14.4" x14ac:dyDescent="0.55000000000000004"/>
  <sheetData>
    <row r="1" spans="1:16" x14ac:dyDescent="0.55000000000000004">
      <c r="A1" s="2" t="s">
        <v>340</v>
      </c>
      <c r="B1" s="3">
        <f>1/14.5</f>
        <v>6.8965517241379309E-2</v>
      </c>
      <c r="C1" s="3">
        <f>2/14.5</f>
        <v>0.13793103448275862</v>
      </c>
      <c r="D1" s="3">
        <f>3/14.5</f>
        <v>0.20689655172413793</v>
      </c>
      <c r="E1" s="3">
        <f>4/14.5</f>
        <v>0.27586206896551724</v>
      </c>
      <c r="F1" s="3">
        <f>5/14.5</f>
        <v>0.34482758620689657</v>
      </c>
      <c r="G1" s="3">
        <f>6/14.5</f>
        <v>0.41379310344827586</v>
      </c>
      <c r="H1" s="3">
        <f>7/14.5</f>
        <v>0.48275862068965519</v>
      </c>
      <c r="I1" s="3">
        <f>8/14.5</f>
        <v>0.55172413793103448</v>
      </c>
      <c r="J1" s="3">
        <f>9/14.5</f>
        <v>0.62068965517241381</v>
      </c>
      <c r="K1" s="3">
        <f>10/14.5</f>
        <v>0.68965517241379315</v>
      </c>
      <c r="L1" s="3">
        <f>11/14.5</f>
        <v>0.75862068965517238</v>
      </c>
      <c r="M1" s="3">
        <f>12/14.5</f>
        <v>0.82758620689655171</v>
      </c>
      <c r="N1" s="3">
        <f>13/14.5</f>
        <v>0.89655172413793105</v>
      </c>
      <c r="O1" s="3">
        <f>14/14.5</f>
        <v>0.96551724137931039</v>
      </c>
      <c r="P1" s="3">
        <f>15/14.5</f>
        <v>1.0344827586206897</v>
      </c>
    </row>
    <row r="2" spans="1:16" x14ac:dyDescent="0.55000000000000004">
      <c r="A2" s="4">
        <v>-1</v>
      </c>
      <c r="B2" s="5" t="s">
        <v>0</v>
      </c>
      <c r="C2" s="5" t="s">
        <v>1</v>
      </c>
      <c r="D2" s="5" t="s">
        <v>2</v>
      </c>
      <c r="E2" s="5" t="s">
        <v>3</v>
      </c>
      <c r="F2" s="6" t="s">
        <v>4</v>
      </c>
      <c r="G2" s="6" t="s">
        <v>5</v>
      </c>
      <c r="H2" s="6" t="s">
        <v>6</v>
      </c>
      <c r="I2" s="6" t="s">
        <v>7</v>
      </c>
      <c r="J2" s="7" t="s">
        <v>8</v>
      </c>
      <c r="K2" s="7" t="s">
        <v>9</v>
      </c>
      <c r="L2" s="7" t="s">
        <v>10</v>
      </c>
      <c r="M2" s="7" t="s">
        <v>11</v>
      </c>
      <c r="N2" s="7" t="s">
        <v>12</v>
      </c>
      <c r="O2" s="7" t="s">
        <v>13</v>
      </c>
      <c r="P2" s="7" t="s">
        <v>14</v>
      </c>
    </row>
    <row r="3" spans="1:16" x14ac:dyDescent="0.55000000000000004">
      <c r="A3" s="4">
        <v>-0.5</v>
      </c>
      <c r="B3" s="5" t="s">
        <v>29</v>
      </c>
      <c r="C3" s="5" t="s">
        <v>30</v>
      </c>
      <c r="D3" s="5" t="s">
        <v>31</v>
      </c>
      <c r="E3" s="5" t="s">
        <v>32</v>
      </c>
      <c r="F3" s="6" t="s">
        <v>33</v>
      </c>
      <c r="G3" s="6" t="s">
        <v>34</v>
      </c>
      <c r="H3" s="6" t="s">
        <v>35</v>
      </c>
      <c r="I3" s="6" t="s">
        <v>36</v>
      </c>
      <c r="J3" s="7" t="s">
        <v>37</v>
      </c>
      <c r="K3" s="7" t="s">
        <v>38</v>
      </c>
      <c r="L3" s="7" t="s">
        <v>39</v>
      </c>
      <c r="M3" s="7" t="s">
        <v>40</v>
      </c>
      <c r="N3" s="7" t="s">
        <v>41</v>
      </c>
      <c r="O3" s="7" t="s">
        <v>42</v>
      </c>
      <c r="P3" s="7" t="s">
        <v>43</v>
      </c>
    </row>
    <row r="4" spans="1:16" x14ac:dyDescent="0.55000000000000004">
      <c r="A4" s="4">
        <v>0</v>
      </c>
      <c r="B4" s="5" t="s">
        <v>59</v>
      </c>
      <c r="C4" s="5" t="s">
        <v>60</v>
      </c>
      <c r="D4" s="5" t="s">
        <v>61</v>
      </c>
      <c r="E4" s="5" t="s">
        <v>62</v>
      </c>
      <c r="F4" s="5" t="s">
        <v>63</v>
      </c>
      <c r="G4" s="6" t="s">
        <v>64</v>
      </c>
      <c r="H4" s="6" t="s">
        <v>65</v>
      </c>
      <c r="I4" s="6" t="s">
        <v>6</v>
      </c>
      <c r="J4" s="6" t="s">
        <v>66</v>
      </c>
      <c r="K4" s="7" t="s">
        <v>8</v>
      </c>
      <c r="L4" s="7" t="s">
        <v>67</v>
      </c>
      <c r="M4" s="7" t="s">
        <v>68</v>
      </c>
      <c r="N4" s="7" t="s">
        <v>69</v>
      </c>
      <c r="O4" s="7" t="s">
        <v>70</v>
      </c>
      <c r="P4" s="7" t="s">
        <v>71</v>
      </c>
    </row>
    <row r="5" spans="1:16" x14ac:dyDescent="0.55000000000000004">
      <c r="A5" s="4">
        <v>0.5</v>
      </c>
      <c r="B5" s="5" t="s">
        <v>83</v>
      </c>
      <c r="C5" s="5" t="s">
        <v>84</v>
      </c>
      <c r="D5" s="5" t="s">
        <v>85</v>
      </c>
      <c r="E5" s="5" t="s">
        <v>86</v>
      </c>
      <c r="F5" s="5" t="s">
        <v>32</v>
      </c>
      <c r="G5" s="6" t="s">
        <v>4</v>
      </c>
      <c r="H5" s="6" t="s">
        <v>87</v>
      </c>
      <c r="I5" s="6" t="s">
        <v>88</v>
      </c>
      <c r="J5" s="6" t="s">
        <v>89</v>
      </c>
      <c r="K5" s="7" t="s">
        <v>90</v>
      </c>
      <c r="L5" s="7" t="s">
        <v>91</v>
      </c>
      <c r="M5" s="7" t="s">
        <v>92</v>
      </c>
      <c r="N5" s="7" t="s">
        <v>40</v>
      </c>
      <c r="O5" s="7" t="s">
        <v>93</v>
      </c>
      <c r="P5" s="7" t="s">
        <v>94</v>
      </c>
    </row>
    <row r="6" spans="1:16" x14ac:dyDescent="0.55000000000000004">
      <c r="A6" s="4">
        <v>1</v>
      </c>
      <c r="B6" s="5" t="s">
        <v>108</v>
      </c>
      <c r="C6" s="5" t="s">
        <v>29</v>
      </c>
      <c r="D6" s="5" t="s">
        <v>109</v>
      </c>
      <c r="E6" s="5" t="s">
        <v>110</v>
      </c>
      <c r="F6" s="5" t="s">
        <v>111</v>
      </c>
      <c r="G6" s="5" t="s">
        <v>112</v>
      </c>
      <c r="H6" s="6" t="s">
        <v>113</v>
      </c>
      <c r="I6" s="6" t="s">
        <v>65</v>
      </c>
      <c r="J6" s="6" t="s">
        <v>6</v>
      </c>
      <c r="K6" s="6" t="s">
        <v>114</v>
      </c>
      <c r="L6" s="7" t="s">
        <v>115</v>
      </c>
      <c r="M6" s="7" t="s">
        <v>116</v>
      </c>
      <c r="N6" s="7" t="s">
        <v>68</v>
      </c>
      <c r="O6" s="7" t="s">
        <v>69</v>
      </c>
      <c r="P6" s="7" t="s">
        <v>117</v>
      </c>
    </row>
    <row r="7" spans="1:16" x14ac:dyDescent="0.55000000000000004">
      <c r="A7" s="4">
        <v>1.6</v>
      </c>
      <c r="B7" s="5" t="s">
        <v>131</v>
      </c>
      <c r="C7" s="5" t="s">
        <v>132</v>
      </c>
      <c r="D7" s="5" t="s">
        <v>133</v>
      </c>
      <c r="E7" s="5" t="s">
        <v>134</v>
      </c>
      <c r="F7" s="5" t="s">
        <v>135</v>
      </c>
      <c r="G7" s="5" t="s">
        <v>3</v>
      </c>
      <c r="H7" s="6" t="s">
        <v>136</v>
      </c>
      <c r="I7" s="6" t="s">
        <v>137</v>
      </c>
      <c r="J7" s="6" t="s">
        <v>88</v>
      </c>
      <c r="K7" s="6" t="s">
        <v>138</v>
      </c>
      <c r="L7" s="7" t="s">
        <v>90</v>
      </c>
      <c r="M7" s="7" t="s">
        <v>139</v>
      </c>
      <c r="N7" s="7" t="s">
        <v>140</v>
      </c>
      <c r="O7" s="7" t="s">
        <v>10</v>
      </c>
      <c r="P7" s="7" t="s">
        <v>11</v>
      </c>
    </row>
    <row r="8" spans="1:16" x14ac:dyDescent="0.55000000000000004">
      <c r="A8" s="4">
        <v>2.2000000000000002</v>
      </c>
      <c r="B8" s="5" t="s">
        <v>152</v>
      </c>
      <c r="C8" s="5" t="s">
        <v>153</v>
      </c>
      <c r="D8" s="5" t="s">
        <v>154</v>
      </c>
      <c r="E8" s="5" t="s">
        <v>30</v>
      </c>
      <c r="F8" s="5" t="s">
        <v>155</v>
      </c>
      <c r="G8" s="5" t="s">
        <v>156</v>
      </c>
      <c r="H8" s="5" t="s">
        <v>157</v>
      </c>
      <c r="I8" s="6" t="s">
        <v>158</v>
      </c>
      <c r="J8" s="6" t="s">
        <v>65</v>
      </c>
      <c r="K8" s="6" t="s">
        <v>159</v>
      </c>
      <c r="L8" s="6" t="s">
        <v>160</v>
      </c>
      <c r="M8" s="7" t="s">
        <v>161</v>
      </c>
      <c r="N8" s="7" t="s">
        <v>162</v>
      </c>
      <c r="O8" s="7" t="s">
        <v>39</v>
      </c>
      <c r="P8" s="7" t="s">
        <v>40</v>
      </c>
    </row>
    <row r="9" spans="1:16" x14ac:dyDescent="0.55000000000000004">
      <c r="A9" s="4">
        <v>2.8</v>
      </c>
      <c r="B9" s="5" t="s">
        <v>167</v>
      </c>
      <c r="C9" s="5" t="s">
        <v>168</v>
      </c>
      <c r="D9" s="5" t="s">
        <v>169</v>
      </c>
      <c r="E9" s="5" t="s">
        <v>170</v>
      </c>
      <c r="F9" s="5" t="s">
        <v>171</v>
      </c>
      <c r="G9" s="5" t="s">
        <v>172</v>
      </c>
      <c r="H9" s="5" t="s">
        <v>3</v>
      </c>
      <c r="I9" s="6" t="s">
        <v>136</v>
      </c>
      <c r="J9" s="6" t="s">
        <v>87</v>
      </c>
      <c r="K9" s="6" t="s">
        <v>35</v>
      </c>
      <c r="L9" s="6" t="s">
        <v>138</v>
      </c>
      <c r="M9" s="7" t="s">
        <v>173</v>
      </c>
      <c r="N9" s="7" t="s">
        <v>174</v>
      </c>
      <c r="O9" s="7" t="s">
        <v>67</v>
      </c>
      <c r="P9" s="7" t="s">
        <v>68</v>
      </c>
    </row>
    <row r="10" spans="1:16" x14ac:dyDescent="0.55000000000000004">
      <c r="A10" s="4">
        <v>3.3</v>
      </c>
      <c r="B10" s="5" t="s">
        <v>182</v>
      </c>
      <c r="C10" s="5" t="s">
        <v>183</v>
      </c>
      <c r="D10" s="5" t="s">
        <v>83</v>
      </c>
      <c r="E10" s="5" t="s">
        <v>184</v>
      </c>
      <c r="F10" s="5" t="s">
        <v>185</v>
      </c>
      <c r="G10" s="5" t="s">
        <v>31</v>
      </c>
      <c r="H10" s="5" t="s">
        <v>32</v>
      </c>
      <c r="I10" s="6" t="s">
        <v>33</v>
      </c>
      <c r="J10" s="6" t="s">
        <v>158</v>
      </c>
      <c r="K10" s="6" t="s">
        <v>65</v>
      </c>
      <c r="L10" s="6" t="s">
        <v>6</v>
      </c>
      <c r="M10" s="6" t="s">
        <v>160</v>
      </c>
      <c r="N10" s="7" t="s">
        <v>186</v>
      </c>
      <c r="O10" s="7" t="s">
        <v>187</v>
      </c>
      <c r="P10" s="7" t="s">
        <v>188</v>
      </c>
    </row>
    <row r="11" spans="1:16" x14ac:dyDescent="0.55000000000000004">
      <c r="A11" s="4">
        <v>3.9</v>
      </c>
      <c r="B11" s="10" t="s">
        <v>198</v>
      </c>
      <c r="C11" s="5" t="s">
        <v>199</v>
      </c>
      <c r="D11" s="5" t="s">
        <v>200</v>
      </c>
      <c r="E11" s="5" t="s">
        <v>201</v>
      </c>
      <c r="F11" s="5" t="s">
        <v>109</v>
      </c>
      <c r="G11" s="5" t="s">
        <v>202</v>
      </c>
      <c r="H11" s="5" t="s">
        <v>111</v>
      </c>
      <c r="I11" s="5" t="s">
        <v>63</v>
      </c>
      <c r="J11" s="6" t="s">
        <v>203</v>
      </c>
      <c r="K11" s="6" t="s">
        <v>137</v>
      </c>
      <c r="L11" s="6" t="s">
        <v>88</v>
      </c>
      <c r="M11" s="6" t="s">
        <v>138</v>
      </c>
      <c r="N11" s="7" t="s">
        <v>204</v>
      </c>
      <c r="O11" s="7" t="s">
        <v>8</v>
      </c>
      <c r="P11" s="7" t="s">
        <v>67</v>
      </c>
    </row>
    <row r="12" spans="1:16" x14ac:dyDescent="0.55000000000000004">
      <c r="A12" s="4">
        <v>4.4000000000000004</v>
      </c>
      <c r="B12" s="10" t="s">
        <v>212</v>
      </c>
      <c r="C12" s="5" t="s">
        <v>213</v>
      </c>
      <c r="D12" s="5" t="s">
        <v>168</v>
      </c>
      <c r="E12" s="5" t="s">
        <v>169</v>
      </c>
      <c r="F12" s="5" t="s">
        <v>133</v>
      </c>
      <c r="G12" s="5" t="s">
        <v>1</v>
      </c>
      <c r="H12" s="5" t="s">
        <v>86</v>
      </c>
      <c r="I12" s="5" t="s">
        <v>32</v>
      </c>
      <c r="J12" s="6" t="s">
        <v>33</v>
      </c>
      <c r="K12" s="6" t="s">
        <v>214</v>
      </c>
      <c r="L12" s="6" t="s">
        <v>215</v>
      </c>
      <c r="M12" s="6" t="s">
        <v>159</v>
      </c>
      <c r="N12" s="6" t="s">
        <v>216</v>
      </c>
      <c r="O12" s="7" t="s">
        <v>37</v>
      </c>
      <c r="P12" s="7" t="s">
        <v>187</v>
      </c>
    </row>
    <row r="13" spans="1:16" x14ac:dyDescent="0.55000000000000004">
      <c r="A13" s="4">
        <v>5</v>
      </c>
      <c r="B13" s="10" t="s">
        <v>222</v>
      </c>
      <c r="C13" s="5" t="s">
        <v>182</v>
      </c>
      <c r="D13" s="5" t="s">
        <v>183</v>
      </c>
      <c r="E13" s="5" t="s">
        <v>223</v>
      </c>
      <c r="F13" s="5" t="s">
        <v>154</v>
      </c>
      <c r="G13" s="5" t="s">
        <v>30</v>
      </c>
      <c r="H13" s="5" t="s">
        <v>110</v>
      </c>
      <c r="I13" s="5" t="s">
        <v>111</v>
      </c>
      <c r="J13" s="5" t="s">
        <v>224</v>
      </c>
      <c r="K13" s="6" t="s">
        <v>203</v>
      </c>
      <c r="L13" s="6" t="s">
        <v>137</v>
      </c>
      <c r="M13" s="6" t="s">
        <v>88</v>
      </c>
      <c r="N13" s="6" t="s">
        <v>138</v>
      </c>
      <c r="O13" s="6" t="s">
        <v>7</v>
      </c>
      <c r="P13" s="7" t="s">
        <v>8</v>
      </c>
    </row>
    <row r="14" spans="1:16" x14ac:dyDescent="0.55000000000000004">
      <c r="A14" s="4">
        <v>5.5</v>
      </c>
      <c r="B14" s="10" t="s">
        <v>231</v>
      </c>
      <c r="C14" s="10" t="s">
        <v>232</v>
      </c>
      <c r="D14" s="5" t="s">
        <v>233</v>
      </c>
      <c r="E14" s="5" t="s">
        <v>234</v>
      </c>
      <c r="F14" s="5" t="s">
        <v>59</v>
      </c>
      <c r="G14" s="5" t="s">
        <v>60</v>
      </c>
      <c r="H14" s="5" t="s">
        <v>171</v>
      </c>
      <c r="I14" s="5" t="s">
        <v>135</v>
      </c>
      <c r="J14" s="5" t="s">
        <v>235</v>
      </c>
      <c r="K14" s="6" t="s">
        <v>236</v>
      </c>
      <c r="L14" s="6" t="s">
        <v>214</v>
      </c>
      <c r="M14" s="6" t="s">
        <v>215</v>
      </c>
      <c r="N14" s="6" t="s">
        <v>6</v>
      </c>
      <c r="O14" s="6" t="s">
        <v>216</v>
      </c>
      <c r="P14" s="7" t="s">
        <v>37</v>
      </c>
    </row>
    <row r="15" spans="1:16" x14ac:dyDescent="0.55000000000000004">
      <c r="A15" s="4">
        <v>6.1</v>
      </c>
      <c r="B15" s="10" t="s">
        <v>241</v>
      </c>
      <c r="C15" s="10" t="s">
        <v>242</v>
      </c>
      <c r="D15" s="5" t="s">
        <v>243</v>
      </c>
      <c r="E15" s="5" t="s">
        <v>131</v>
      </c>
      <c r="F15" s="5" t="s">
        <v>244</v>
      </c>
      <c r="G15" s="5" t="s">
        <v>84</v>
      </c>
      <c r="H15" s="5" t="s">
        <v>185</v>
      </c>
      <c r="I15" s="5" t="s">
        <v>245</v>
      </c>
      <c r="J15" s="5" t="s">
        <v>246</v>
      </c>
      <c r="K15" s="5" t="s">
        <v>247</v>
      </c>
      <c r="L15" s="6" t="s">
        <v>248</v>
      </c>
      <c r="M15" s="6" t="s">
        <v>137</v>
      </c>
      <c r="N15" s="6" t="s">
        <v>88</v>
      </c>
      <c r="O15" s="6" t="s">
        <v>138</v>
      </c>
      <c r="P15" s="7" t="s">
        <v>204</v>
      </c>
    </row>
    <row r="16" spans="1:16" x14ac:dyDescent="0.55000000000000004">
      <c r="A16" s="4">
        <v>6.7</v>
      </c>
      <c r="B16" s="10" t="s">
        <v>254</v>
      </c>
      <c r="C16" s="10" t="s">
        <v>222</v>
      </c>
      <c r="D16" s="5" t="s">
        <v>182</v>
      </c>
      <c r="E16" s="5" t="s">
        <v>152</v>
      </c>
      <c r="F16" s="5" t="s">
        <v>153</v>
      </c>
      <c r="G16" s="5" t="s">
        <v>29</v>
      </c>
      <c r="H16" s="5" t="s">
        <v>255</v>
      </c>
      <c r="I16" s="5" t="s">
        <v>61</v>
      </c>
      <c r="J16" s="5" t="s">
        <v>172</v>
      </c>
      <c r="K16" s="5" t="s">
        <v>256</v>
      </c>
      <c r="L16" s="6" t="s">
        <v>257</v>
      </c>
      <c r="M16" s="6" t="s">
        <v>214</v>
      </c>
      <c r="N16" s="6" t="s">
        <v>215</v>
      </c>
      <c r="O16" s="6" t="s">
        <v>159</v>
      </c>
      <c r="P16" s="6" t="s">
        <v>216</v>
      </c>
    </row>
    <row r="17" spans="1:16" x14ac:dyDescent="0.55000000000000004">
      <c r="A17" s="4">
        <v>7.2</v>
      </c>
      <c r="B17" s="10" t="s">
        <v>263</v>
      </c>
      <c r="C17" s="10" t="s">
        <v>264</v>
      </c>
      <c r="D17" s="10" t="s">
        <v>198</v>
      </c>
      <c r="E17" s="5" t="s">
        <v>199</v>
      </c>
      <c r="F17" s="5" t="s">
        <v>234</v>
      </c>
      <c r="G17" s="5" t="s">
        <v>59</v>
      </c>
      <c r="H17" s="5" t="s">
        <v>170</v>
      </c>
      <c r="I17" s="5" t="s">
        <v>85</v>
      </c>
      <c r="J17" s="5" t="s">
        <v>31</v>
      </c>
      <c r="K17" s="5" t="s">
        <v>246</v>
      </c>
      <c r="L17" s="5" t="s">
        <v>247</v>
      </c>
      <c r="M17" s="6" t="s">
        <v>248</v>
      </c>
      <c r="N17" s="6" t="s">
        <v>137</v>
      </c>
      <c r="O17" s="6" t="s">
        <v>35</v>
      </c>
      <c r="P17" s="6" t="s">
        <v>265</v>
      </c>
    </row>
    <row r="18" spans="1:16" x14ac:dyDescent="0.55000000000000004">
      <c r="A18" s="4">
        <v>7.8</v>
      </c>
      <c r="B18" s="10" t="s">
        <v>268</v>
      </c>
      <c r="C18" s="10" t="s">
        <v>241</v>
      </c>
      <c r="D18" s="10" t="s">
        <v>269</v>
      </c>
      <c r="E18" s="5" t="s">
        <v>243</v>
      </c>
      <c r="F18" s="5" t="s">
        <v>270</v>
      </c>
      <c r="G18" s="5" t="s">
        <v>83</v>
      </c>
      <c r="H18" s="5" t="s">
        <v>184</v>
      </c>
      <c r="I18" s="5" t="s">
        <v>30</v>
      </c>
      <c r="J18" s="5" t="s">
        <v>202</v>
      </c>
      <c r="K18" s="5" t="s">
        <v>172</v>
      </c>
      <c r="L18" s="5" t="s">
        <v>256</v>
      </c>
      <c r="M18" s="6" t="s">
        <v>257</v>
      </c>
      <c r="N18" s="6" t="s">
        <v>214</v>
      </c>
      <c r="O18" s="6" t="s">
        <v>65</v>
      </c>
      <c r="P18" s="6" t="s">
        <v>159</v>
      </c>
    </row>
    <row r="19" spans="1:16" x14ac:dyDescent="0.55000000000000004">
      <c r="A19" s="4">
        <v>8.3000000000000007</v>
      </c>
      <c r="B19" s="10" t="s">
        <v>274</v>
      </c>
      <c r="C19" s="10" t="s">
        <v>275</v>
      </c>
      <c r="D19" s="10" t="s">
        <v>276</v>
      </c>
      <c r="E19" s="10" t="s">
        <v>277</v>
      </c>
      <c r="F19" s="5" t="s">
        <v>278</v>
      </c>
      <c r="G19" s="5" t="s">
        <v>108</v>
      </c>
      <c r="H19" s="5" t="s">
        <v>279</v>
      </c>
      <c r="I19" s="5" t="s">
        <v>170</v>
      </c>
      <c r="J19" s="5" t="s">
        <v>1</v>
      </c>
      <c r="K19" s="5" t="s">
        <v>31</v>
      </c>
      <c r="L19" s="5" t="s">
        <v>156</v>
      </c>
      <c r="M19" s="5" t="s">
        <v>112</v>
      </c>
      <c r="N19" s="6" t="s">
        <v>248</v>
      </c>
      <c r="O19" s="6" t="s">
        <v>137</v>
      </c>
      <c r="P19" s="6" t="s">
        <v>35</v>
      </c>
    </row>
    <row r="20" spans="1:16" x14ac:dyDescent="0.55000000000000004">
      <c r="A20" s="4">
        <v>8.9</v>
      </c>
      <c r="B20" s="10" t="s">
        <v>282</v>
      </c>
      <c r="C20" s="10" t="s">
        <v>283</v>
      </c>
      <c r="D20" s="10" t="s">
        <v>231</v>
      </c>
      <c r="E20" s="10" t="s">
        <v>232</v>
      </c>
      <c r="F20" s="5" t="s">
        <v>213</v>
      </c>
      <c r="G20" s="5" t="s">
        <v>168</v>
      </c>
      <c r="H20" s="5" t="s">
        <v>132</v>
      </c>
      <c r="I20" s="5" t="s">
        <v>84</v>
      </c>
      <c r="J20" s="5" t="s">
        <v>284</v>
      </c>
      <c r="K20" s="5" t="s">
        <v>202</v>
      </c>
      <c r="L20" s="5" t="s">
        <v>62</v>
      </c>
      <c r="M20" s="5" t="s">
        <v>3</v>
      </c>
      <c r="N20" s="6" t="s">
        <v>257</v>
      </c>
      <c r="O20" s="6" t="s">
        <v>214</v>
      </c>
      <c r="P20" s="6" t="s">
        <v>65</v>
      </c>
    </row>
    <row r="21" spans="1:16" x14ac:dyDescent="0.55000000000000004">
      <c r="A21" s="4">
        <v>9.4</v>
      </c>
      <c r="B21" s="10" t="s">
        <v>288</v>
      </c>
      <c r="C21" s="10" t="s">
        <v>289</v>
      </c>
      <c r="D21" s="10" t="s">
        <v>241</v>
      </c>
      <c r="E21" s="10" t="s">
        <v>269</v>
      </c>
      <c r="F21" s="5" t="s">
        <v>290</v>
      </c>
      <c r="G21" s="5" t="s">
        <v>270</v>
      </c>
      <c r="H21" s="5" t="s">
        <v>223</v>
      </c>
      <c r="I21" s="5" t="s">
        <v>154</v>
      </c>
      <c r="J21" s="5" t="s">
        <v>109</v>
      </c>
      <c r="K21" s="5" t="s">
        <v>134</v>
      </c>
      <c r="L21" s="5" t="s">
        <v>86</v>
      </c>
      <c r="M21" s="5" t="s">
        <v>32</v>
      </c>
      <c r="N21" s="6" t="s">
        <v>112</v>
      </c>
      <c r="O21" s="6" t="s">
        <v>203</v>
      </c>
      <c r="P21" s="6" t="s">
        <v>137</v>
      </c>
    </row>
    <row r="22" spans="1:16" x14ac:dyDescent="0.55000000000000004">
      <c r="A22" s="4">
        <v>10</v>
      </c>
      <c r="B22" s="10" t="s">
        <v>291</v>
      </c>
      <c r="C22" s="10" t="s">
        <v>274</v>
      </c>
      <c r="D22" s="10" t="s">
        <v>275</v>
      </c>
      <c r="E22" s="10" t="s">
        <v>276</v>
      </c>
      <c r="F22" s="5" t="s">
        <v>292</v>
      </c>
      <c r="G22" s="5" t="s">
        <v>278</v>
      </c>
      <c r="H22" s="5" t="s">
        <v>234</v>
      </c>
      <c r="I22" s="5" t="s">
        <v>169</v>
      </c>
      <c r="J22" s="5" t="s">
        <v>0</v>
      </c>
      <c r="K22" s="5" t="s">
        <v>185</v>
      </c>
      <c r="L22" s="5" t="s">
        <v>155</v>
      </c>
      <c r="M22" s="5" t="s">
        <v>111</v>
      </c>
      <c r="N22" s="5" t="s">
        <v>3</v>
      </c>
      <c r="O22" s="6" t="s">
        <v>236</v>
      </c>
      <c r="P22" s="6" t="s">
        <v>214</v>
      </c>
    </row>
    <row r="23" spans="1:16" x14ac:dyDescent="0.55000000000000004">
      <c r="A23" s="4">
        <v>10.5</v>
      </c>
      <c r="B23" s="10" t="s">
        <v>291</v>
      </c>
      <c r="C23" s="10" t="s">
        <v>274</v>
      </c>
      <c r="D23" s="10" t="s">
        <v>275</v>
      </c>
      <c r="E23" s="10" t="s">
        <v>276</v>
      </c>
      <c r="F23" s="10" t="s">
        <v>198</v>
      </c>
      <c r="G23" s="5" t="s">
        <v>233</v>
      </c>
      <c r="H23" s="5" t="s">
        <v>293</v>
      </c>
      <c r="I23" s="5" t="s">
        <v>83</v>
      </c>
      <c r="J23" s="5" t="s">
        <v>154</v>
      </c>
      <c r="K23" s="5" t="s">
        <v>255</v>
      </c>
      <c r="L23" s="5" t="s">
        <v>61</v>
      </c>
      <c r="M23" s="5" t="s">
        <v>135</v>
      </c>
      <c r="N23" s="5" t="s">
        <v>32</v>
      </c>
      <c r="O23" s="5" t="s">
        <v>112</v>
      </c>
      <c r="P23" s="5" t="s">
        <v>248</v>
      </c>
    </row>
    <row r="24" spans="1:16" x14ac:dyDescent="0.55000000000000004">
      <c r="A24" s="4">
        <v>11</v>
      </c>
      <c r="B24" s="10" t="s">
        <v>296</v>
      </c>
      <c r="C24" s="10" t="s">
        <v>282</v>
      </c>
      <c r="D24" s="10" t="s">
        <v>283</v>
      </c>
      <c r="E24" s="10" t="s">
        <v>231</v>
      </c>
      <c r="F24" s="10" t="s">
        <v>242</v>
      </c>
      <c r="G24" s="5" t="s">
        <v>243</v>
      </c>
      <c r="H24" s="5" t="s">
        <v>183</v>
      </c>
      <c r="I24" s="5" t="s">
        <v>108</v>
      </c>
      <c r="J24" s="5" t="s">
        <v>279</v>
      </c>
      <c r="K24" s="5" t="s">
        <v>170</v>
      </c>
      <c r="L24" s="5" t="s">
        <v>1</v>
      </c>
      <c r="M24" s="5" t="s">
        <v>245</v>
      </c>
      <c r="N24" s="5" t="s">
        <v>111</v>
      </c>
      <c r="O24" s="5" t="s">
        <v>3</v>
      </c>
      <c r="P24" s="5" t="s">
        <v>257</v>
      </c>
    </row>
    <row r="25" spans="1:16" x14ac:dyDescent="0.55000000000000004">
      <c r="A25" s="4">
        <v>11.7</v>
      </c>
      <c r="B25" s="10" t="s">
        <v>300</v>
      </c>
      <c r="C25" s="10" t="s">
        <v>288</v>
      </c>
      <c r="D25" s="10" t="s">
        <v>289</v>
      </c>
      <c r="E25" s="10" t="s">
        <v>301</v>
      </c>
      <c r="F25" s="10" t="s">
        <v>302</v>
      </c>
      <c r="G25" s="5" t="s">
        <v>277</v>
      </c>
      <c r="H25" s="5" t="s">
        <v>278</v>
      </c>
      <c r="I25" s="5" t="s">
        <v>234</v>
      </c>
      <c r="J25" s="5" t="s">
        <v>169</v>
      </c>
      <c r="K25" s="5" t="s">
        <v>84</v>
      </c>
      <c r="L25" s="5" t="s">
        <v>284</v>
      </c>
      <c r="M25" s="5" t="s">
        <v>202</v>
      </c>
      <c r="N25" s="5" t="s">
        <v>2</v>
      </c>
      <c r="O25" s="5" t="s">
        <v>32</v>
      </c>
      <c r="P25" s="5" t="s">
        <v>112</v>
      </c>
    </row>
    <row r="26" spans="1:16" x14ac:dyDescent="0.55000000000000004">
      <c r="A26" s="4">
        <v>12.2</v>
      </c>
      <c r="B26" s="10" t="s">
        <v>304</v>
      </c>
      <c r="C26" s="10" t="s">
        <v>305</v>
      </c>
      <c r="D26" s="10" t="s">
        <v>306</v>
      </c>
      <c r="E26" s="10" t="s">
        <v>275</v>
      </c>
      <c r="F26" s="10" t="s">
        <v>264</v>
      </c>
      <c r="G26" s="10" t="s">
        <v>198</v>
      </c>
      <c r="H26" s="5" t="s">
        <v>213</v>
      </c>
      <c r="I26" s="5" t="s">
        <v>131</v>
      </c>
      <c r="J26" s="5" t="s">
        <v>83</v>
      </c>
      <c r="K26" s="5" t="s">
        <v>29</v>
      </c>
      <c r="L26" s="5" t="s">
        <v>109</v>
      </c>
      <c r="M26" s="5" t="s">
        <v>134</v>
      </c>
      <c r="N26" s="5" t="s">
        <v>31</v>
      </c>
      <c r="O26" s="5" t="s">
        <v>307</v>
      </c>
      <c r="P26" s="5" t="s">
        <v>63</v>
      </c>
    </row>
    <row r="27" spans="1:16" x14ac:dyDescent="0.55000000000000004">
      <c r="A27" s="4">
        <v>12.8</v>
      </c>
      <c r="B27" s="10" t="s">
        <v>309</v>
      </c>
      <c r="C27" s="10" t="s">
        <v>310</v>
      </c>
      <c r="D27" s="10" t="s">
        <v>311</v>
      </c>
      <c r="E27" s="10" t="s">
        <v>283</v>
      </c>
      <c r="F27" s="10" t="s">
        <v>231</v>
      </c>
      <c r="G27" s="10" t="s">
        <v>242</v>
      </c>
      <c r="H27" s="5" t="s">
        <v>290</v>
      </c>
      <c r="I27" s="5" t="s">
        <v>152</v>
      </c>
      <c r="J27" s="5" t="s">
        <v>108</v>
      </c>
      <c r="K27" s="5" t="s">
        <v>59</v>
      </c>
      <c r="L27" s="5" t="s">
        <v>0</v>
      </c>
      <c r="M27" s="5" t="s">
        <v>284</v>
      </c>
      <c r="N27" s="5" t="s">
        <v>110</v>
      </c>
      <c r="O27" s="5" t="s">
        <v>172</v>
      </c>
      <c r="P27" s="5" t="s">
        <v>235</v>
      </c>
    </row>
    <row r="28" spans="1:16" x14ac:dyDescent="0.55000000000000004">
      <c r="A28" s="4">
        <v>13.3</v>
      </c>
      <c r="B28" s="10" t="s">
        <v>313</v>
      </c>
      <c r="C28" s="10" t="s">
        <v>314</v>
      </c>
      <c r="D28" s="10" t="s">
        <v>315</v>
      </c>
      <c r="E28" s="10" t="s">
        <v>289</v>
      </c>
      <c r="F28" s="10" t="s">
        <v>301</v>
      </c>
      <c r="G28" s="10" t="s">
        <v>222</v>
      </c>
      <c r="H28" s="5" t="s">
        <v>292</v>
      </c>
      <c r="I28" s="5" t="s">
        <v>233</v>
      </c>
      <c r="J28" s="5" t="s">
        <v>168</v>
      </c>
      <c r="K28" s="5" t="s">
        <v>244</v>
      </c>
      <c r="L28" s="5" t="s">
        <v>154</v>
      </c>
      <c r="M28" s="5" t="s">
        <v>109</v>
      </c>
      <c r="N28" s="5" t="s">
        <v>134</v>
      </c>
      <c r="O28" s="5" t="s">
        <v>31</v>
      </c>
      <c r="P28" s="5" t="s">
        <v>246</v>
      </c>
    </row>
    <row r="29" spans="1:16" x14ac:dyDescent="0.55000000000000004">
      <c r="A29" s="4">
        <v>13.9</v>
      </c>
      <c r="B29" s="10" t="s">
        <v>316</v>
      </c>
      <c r="C29" s="10" t="s">
        <v>304</v>
      </c>
      <c r="D29" s="10" t="s">
        <v>305</v>
      </c>
      <c r="E29" s="10" t="s">
        <v>274</v>
      </c>
      <c r="F29" s="10" t="s">
        <v>317</v>
      </c>
      <c r="G29" s="10" t="s">
        <v>318</v>
      </c>
      <c r="H29" s="10" t="s">
        <v>212</v>
      </c>
      <c r="I29" s="5" t="s">
        <v>243</v>
      </c>
      <c r="J29" s="5" t="s">
        <v>270</v>
      </c>
      <c r="K29" s="5" t="s">
        <v>223</v>
      </c>
      <c r="L29" s="5" t="s">
        <v>201</v>
      </c>
      <c r="M29" s="5" t="s">
        <v>133</v>
      </c>
      <c r="N29" s="5" t="s">
        <v>185</v>
      </c>
      <c r="O29" s="5" t="s">
        <v>110</v>
      </c>
      <c r="P29" s="5" t="s">
        <v>172</v>
      </c>
    </row>
    <row r="30" spans="1:16" x14ac:dyDescent="0.55000000000000004">
      <c r="A30" s="4">
        <v>14.4</v>
      </c>
      <c r="B30" s="10" t="s">
        <v>323</v>
      </c>
      <c r="C30" s="10" t="s">
        <v>309</v>
      </c>
      <c r="D30" s="10" t="s">
        <v>310</v>
      </c>
      <c r="E30" s="10" t="s">
        <v>311</v>
      </c>
      <c r="F30" s="10" t="s">
        <v>324</v>
      </c>
      <c r="G30" s="10" t="s">
        <v>241</v>
      </c>
      <c r="H30" s="10" t="s">
        <v>302</v>
      </c>
      <c r="I30" s="5" t="s">
        <v>277</v>
      </c>
      <c r="J30" s="5" t="s">
        <v>278</v>
      </c>
      <c r="K30" s="5" t="s">
        <v>200</v>
      </c>
      <c r="L30" s="5" t="s">
        <v>169</v>
      </c>
      <c r="M30" s="5" t="s">
        <v>184</v>
      </c>
      <c r="N30" s="5" t="s">
        <v>255</v>
      </c>
      <c r="O30" s="5" t="s">
        <v>171</v>
      </c>
      <c r="P30" s="5" t="s">
        <v>86</v>
      </c>
    </row>
    <row r="31" spans="1:16" x14ac:dyDescent="0.55000000000000004">
      <c r="A31" s="4">
        <v>15</v>
      </c>
      <c r="B31" s="10" t="s">
        <v>326</v>
      </c>
      <c r="C31" s="10" t="s">
        <v>327</v>
      </c>
      <c r="D31" s="10" t="s">
        <v>296</v>
      </c>
      <c r="E31" s="10" t="s">
        <v>315</v>
      </c>
      <c r="F31" s="10" t="s">
        <v>289</v>
      </c>
      <c r="G31" s="10" t="s">
        <v>301</v>
      </c>
      <c r="H31" s="10" t="s">
        <v>222</v>
      </c>
      <c r="I31" s="10" t="s">
        <v>198</v>
      </c>
      <c r="J31" s="5" t="s">
        <v>213</v>
      </c>
      <c r="K31" s="5" t="s">
        <v>293</v>
      </c>
      <c r="L31" s="5" t="s">
        <v>83</v>
      </c>
      <c r="M31" s="5" t="s">
        <v>201</v>
      </c>
      <c r="N31" s="5" t="s">
        <v>170</v>
      </c>
      <c r="O31" s="5" t="s">
        <v>85</v>
      </c>
      <c r="P31" s="5" t="s">
        <v>155</v>
      </c>
    </row>
    <row r="32" spans="1:16" x14ac:dyDescent="0.55000000000000004">
      <c r="A32" s="4">
        <v>15.5</v>
      </c>
      <c r="B32" s="10" t="s">
        <v>328</v>
      </c>
      <c r="C32" s="10" t="s">
        <v>329</v>
      </c>
      <c r="D32" s="10" t="s">
        <v>314</v>
      </c>
      <c r="E32" s="10" t="s">
        <v>288</v>
      </c>
      <c r="F32" s="10" t="s">
        <v>268</v>
      </c>
      <c r="G32" s="10" t="s">
        <v>275</v>
      </c>
      <c r="H32" s="10" t="s">
        <v>264</v>
      </c>
      <c r="I32" s="10" t="s">
        <v>212</v>
      </c>
      <c r="J32" s="5" t="s">
        <v>243</v>
      </c>
      <c r="K32" s="5" t="s">
        <v>270</v>
      </c>
      <c r="L32" s="5" t="s">
        <v>270</v>
      </c>
      <c r="M32" s="5" t="s">
        <v>59</v>
      </c>
      <c r="N32" s="5" t="s">
        <v>0</v>
      </c>
      <c r="O32" s="5" t="s">
        <v>30</v>
      </c>
      <c r="P32" s="5" t="s">
        <v>61</v>
      </c>
    </row>
    <row r="33" spans="1:16" x14ac:dyDescent="0.55000000000000004">
      <c r="A33" s="4">
        <v>16.100000000000001</v>
      </c>
      <c r="B33" s="10" t="s">
        <v>330</v>
      </c>
      <c r="C33" s="10" t="s">
        <v>316</v>
      </c>
      <c r="D33" s="10" t="s">
        <v>304</v>
      </c>
      <c r="E33" s="10" t="s">
        <v>291</v>
      </c>
      <c r="F33" s="10" t="s">
        <v>311</v>
      </c>
      <c r="G33" s="10" t="s">
        <v>283</v>
      </c>
      <c r="H33" s="10" t="s">
        <v>241</v>
      </c>
      <c r="I33" s="10" t="s">
        <v>302</v>
      </c>
      <c r="J33" s="5" t="s">
        <v>292</v>
      </c>
      <c r="K33" s="5" t="s">
        <v>233</v>
      </c>
      <c r="L33" s="5" t="s">
        <v>131</v>
      </c>
      <c r="M33" s="5" t="s">
        <v>153</v>
      </c>
      <c r="N33" s="5" t="s">
        <v>279</v>
      </c>
      <c r="O33" s="5" t="s">
        <v>0</v>
      </c>
      <c r="P33" s="5" t="s">
        <v>284</v>
      </c>
    </row>
    <row r="34" spans="1:16" x14ac:dyDescent="0.55000000000000004">
      <c r="A34" s="4">
        <v>16.7</v>
      </c>
      <c r="B34" s="10" t="s">
        <v>331</v>
      </c>
      <c r="C34" s="10" t="s">
        <v>326</v>
      </c>
      <c r="D34" s="10" t="s">
        <v>327</v>
      </c>
      <c r="E34" s="10" t="s">
        <v>314</v>
      </c>
      <c r="F34" s="10" t="s">
        <v>288</v>
      </c>
      <c r="G34" s="10" t="s">
        <v>306</v>
      </c>
      <c r="H34" s="10" t="s">
        <v>275</v>
      </c>
      <c r="I34" s="10" t="s">
        <v>318</v>
      </c>
      <c r="J34" s="10" t="s">
        <v>242</v>
      </c>
      <c r="K34" s="5" t="s">
        <v>182</v>
      </c>
      <c r="L34" s="5" t="s">
        <v>278</v>
      </c>
      <c r="M34" s="5" t="s">
        <v>168</v>
      </c>
      <c r="N34" s="5" t="s">
        <v>83</v>
      </c>
      <c r="O34" s="5" t="s">
        <v>29</v>
      </c>
      <c r="P34" s="5" t="s">
        <v>170</v>
      </c>
    </row>
    <row r="35" spans="1:16" x14ac:dyDescent="0.55000000000000004">
      <c r="A35" s="4">
        <v>17.2</v>
      </c>
      <c r="B35" s="10" t="s">
        <v>332</v>
      </c>
      <c r="C35" s="10" t="s">
        <v>330</v>
      </c>
      <c r="D35" s="10" t="s">
        <v>333</v>
      </c>
      <c r="E35" s="10" t="s">
        <v>304</v>
      </c>
      <c r="F35" s="10" t="s">
        <v>291</v>
      </c>
      <c r="G35" s="10" t="s">
        <v>311</v>
      </c>
      <c r="H35" s="10" t="s">
        <v>324</v>
      </c>
      <c r="I35" s="10" t="s">
        <v>301</v>
      </c>
      <c r="J35" s="10" t="s">
        <v>276</v>
      </c>
      <c r="K35" s="10" t="s">
        <v>198</v>
      </c>
      <c r="L35" s="5" t="s">
        <v>167</v>
      </c>
      <c r="M35" s="5" t="s">
        <v>183</v>
      </c>
      <c r="N35" s="5" t="s">
        <v>200</v>
      </c>
      <c r="O35" s="5" t="s">
        <v>132</v>
      </c>
      <c r="P35" s="5" t="s">
        <v>154</v>
      </c>
    </row>
    <row r="36" spans="1:16" ht="14.7" thickBot="1" x14ac:dyDescent="0.6">
      <c r="A36" s="4">
        <v>17.8</v>
      </c>
      <c r="B36" s="10" t="s">
        <v>334</v>
      </c>
      <c r="C36" s="10" t="s">
        <v>335</v>
      </c>
      <c r="D36" s="10" t="s">
        <v>323</v>
      </c>
      <c r="E36" s="10" t="s">
        <v>327</v>
      </c>
      <c r="F36" s="10" t="s">
        <v>314</v>
      </c>
      <c r="G36" s="10" t="s">
        <v>288</v>
      </c>
      <c r="H36" s="10" t="s">
        <v>306</v>
      </c>
      <c r="I36" s="10" t="s">
        <v>317</v>
      </c>
      <c r="J36" s="10" t="s">
        <v>231</v>
      </c>
      <c r="K36" s="12" t="s">
        <v>269</v>
      </c>
      <c r="L36" s="5" t="s">
        <v>277</v>
      </c>
      <c r="M36" s="5" t="s">
        <v>233</v>
      </c>
      <c r="N36" s="5" t="s">
        <v>131</v>
      </c>
      <c r="O36" s="5" t="s">
        <v>153</v>
      </c>
      <c r="P36" s="5" t="s">
        <v>59</v>
      </c>
    </row>
    <row r="37" spans="1:16" ht="14.7" thickBot="1" x14ac:dyDescent="0.6">
      <c r="A37" s="13">
        <v>18.3</v>
      </c>
      <c r="B37" s="12" t="s">
        <v>336</v>
      </c>
      <c r="C37" s="12" t="s">
        <v>337</v>
      </c>
      <c r="D37" s="12" t="s">
        <v>338</v>
      </c>
      <c r="E37" s="12" t="s">
        <v>333</v>
      </c>
      <c r="F37" s="12" t="s">
        <v>339</v>
      </c>
      <c r="G37" s="12" t="s">
        <v>310</v>
      </c>
      <c r="H37" s="12" t="s">
        <v>282</v>
      </c>
      <c r="I37" s="12" t="s">
        <v>289</v>
      </c>
      <c r="J37" s="12" t="s">
        <v>254</v>
      </c>
      <c r="K37" s="12" t="s">
        <v>264</v>
      </c>
      <c r="L37" s="12" t="s">
        <v>242</v>
      </c>
      <c r="M37" s="14" t="s">
        <v>182</v>
      </c>
      <c r="N37" s="14" t="s">
        <v>199</v>
      </c>
      <c r="O37" s="14" t="s">
        <v>293</v>
      </c>
      <c r="P37" s="14" t="s">
        <v>223</v>
      </c>
    </row>
    <row r="38" spans="1:16" ht="14.7" thickBot="1" x14ac:dyDescent="0.6"/>
    <row r="39" spans="1:16" x14ac:dyDescent="0.55000000000000004">
      <c r="A39" s="2" t="s">
        <v>340</v>
      </c>
      <c r="B39" s="3">
        <f>16/14.5</f>
        <v>1.103448275862069</v>
      </c>
      <c r="C39" s="3">
        <f>17/14.5</f>
        <v>1.1724137931034482</v>
      </c>
      <c r="D39" s="3">
        <f>18/14.5</f>
        <v>1.2413793103448276</v>
      </c>
      <c r="E39" s="3">
        <f>19/14.5</f>
        <v>1.3103448275862069</v>
      </c>
      <c r="F39" s="3">
        <f>20/14.5</f>
        <v>1.3793103448275863</v>
      </c>
      <c r="G39" s="3">
        <f>21/14.5</f>
        <v>1.4482758620689655</v>
      </c>
      <c r="H39" s="3">
        <f>22/14.5</f>
        <v>1.5172413793103448</v>
      </c>
      <c r="I39" s="3">
        <f>23/14.5</f>
        <v>1.5862068965517242</v>
      </c>
      <c r="J39" s="3">
        <f>24/14.5</f>
        <v>1.6551724137931034</v>
      </c>
      <c r="K39" s="3">
        <f>25/14.5</f>
        <v>1.7241379310344827</v>
      </c>
      <c r="L39" s="3">
        <f>26/14.5</f>
        <v>1.7931034482758621</v>
      </c>
      <c r="M39" s="3">
        <f>27/14.5</f>
        <v>1.8620689655172413</v>
      </c>
      <c r="N39" s="3">
        <f>28/14.5</f>
        <v>1.9310344827586208</v>
      </c>
      <c r="O39" s="3">
        <f>29/14.5</f>
        <v>2</v>
      </c>
      <c r="P39" s="3">
        <f>30/14.5</f>
        <v>2.0689655172413794</v>
      </c>
    </row>
    <row r="40" spans="1:16" x14ac:dyDescent="0.55000000000000004">
      <c r="A40" s="4">
        <v>-1</v>
      </c>
      <c r="B40" s="7" t="s">
        <v>15</v>
      </c>
      <c r="C40" s="7" t="s">
        <v>16</v>
      </c>
      <c r="D40" s="7" t="s">
        <v>17</v>
      </c>
      <c r="E40" s="7" t="s">
        <v>18</v>
      </c>
      <c r="F40" s="7" t="s">
        <v>19</v>
      </c>
      <c r="G40" s="7" t="s">
        <v>20</v>
      </c>
      <c r="H40" s="8" t="s">
        <v>21</v>
      </c>
      <c r="I40" s="8" t="s">
        <v>22</v>
      </c>
      <c r="J40" s="8" t="s">
        <v>23</v>
      </c>
      <c r="K40" s="8" t="s">
        <v>24</v>
      </c>
      <c r="L40" s="8" t="s">
        <v>25</v>
      </c>
      <c r="M40" s="8" t="s">
        <v>26</v>
      </c>
      <c r="N40" s="8" t="s">
        <v>27</v>
      </c>
      <c r="O40" s="8" t="s">
        <v>28</v>
      </c>
      <c r="P40" s="9" t="s">
        <v>28</v>
      </c>
    </row>
    <row r="41" spans="1:16" x14ac:dyDescent="0.55000000000000004">
      <c r="A41" s="4">
        <v>-0.5</v>
      </c>
      <c r="B41" s="7" t="s">
        <v>44</v>
      </c>
      <c r="C41" s="7" t="s">
        <v>45</v>
      </c>
      <c r="D41" s="7" t="s">
        <v>46</v>
      </c>
      <c r="E41" s="7" t="s">
        <v>47</v>
      </c>
      <c r="F41" s="7" t="s">
        <v>48</v>
      </c>
      <c r="G41" s="7" t="s">
        <v>49</v>
      </c>
      <c r="H41" s="8" t="s">
        <v>50</v>
      </c>
      <c r="I41" s="8" t="s">
        <v>51</v>
      </c>
      <c r="J41" s="8" t="s">
        <v>52</v>
      </c>
      <c r="K41" s="8" t="s">
        <v>53</v>
      </c>
      <c r="L41" s="8" t="s">
        <v>54</v>
      </c>
      <c r="M41" s="8" t="s">
        <v>55</v>
      </c>
      <c r="N41" s="8" t="s">
        <v>56</v>
      </c>
      <c r="O41" s="8" t="s">
        <v>57</v>
      </c>
      <c r="P41" s="9" t="s">
        <v>58</v>
      </c>
    </row>
    <row r="42" spans="1:16" x14ac:dyDescent="0.55000000000000004">
      <c r="A42" s="4">
        <v>0</v>
      </c>
      <c r="B42" s="7" t="s">
        <v>72</v>
      </c>
      <c r="C42" s="7" t="s">
        <v>73</v>
      </c>
      <c r="D42" s="7" t="s">
        <v>74</v>
      </c>
      <c r="E42" s="7" t="s">
        <v>75</v>
      </c>
      <c r="F42" s="7" t="s">
        <v>76</v>
      </c>
      <c r="G42" s="7" t="s">
        <v>77</v>
      </c>
      <c r="H42" s="7" t="s">
        <v>78</v>
      </c>
      <c r="I42" s="8" t="s">
        <v>79</v>
      </c>
      <c r="J42" s="8" t="s">
        <v>80</v>
      </c>
      <c r="K42" s="8" t="s">
        <v>52</v>
      </c>
      <c r="L42" s="8" t="s">
        <v>81</v>
      </c>
      <c r="M42" s="8" t="s">
        <v>54</v>
      </c>
      <c r="N42" s="8" t="s">
        <v>55</v>
      </c>
      <c r="O42" s="8" t="s">
        <v>82</v>
      </c>
      <c r="P42" s="9" t="s">
        <v>26</v>
      </c>
    </row>
    <row r="43" spans="1:16" x14ac:dyDescent="0.55000000000000004">
      <c r="A43" s="4">
        <v>0.5</v>
      </c>
      <c r="B43" s="7" t="s">
        <v>95</v>
      </c>
      <c r="C43" s="7" t="s">
        <v>14</v>
      </c>
      <c r="D43" s="7" t="s">
        <v>15</v>
      </c>
      <c r="E43" s="7" t="s">
        <v>96</v>
      </c>
      <c r="F43" s="7" t="s">
        <v>97</v>
      </c>
      <c r="G43" s="7" t="s">
        <v>98</v>
      </c>
      <c r="H43" s="7" t="s">
        <v>99</v>
      </c>
      <c r="I43" s="7" t="s">
        <v>100</v>
      </c>
      <c r="J43" s="8" t="s">
        <v>101</v>
      </c>
      <c r="K43" s="8" t="s">
        <v>102</v>
      </c>
      <c r="L43" s="8" t="s">
        <v>103</v>
      </c>
      <c r="M43" s="8" t="s">
        <v>104</v>
      </c>
      <c r="N43" s="8" t="s">
        <v>105</v>
      </c>
      <c r="O43" s="8" t="s">
        <v>106</v>
      </c>
      <c r="P43" s="9" t="s">
        <v>107</v>
      </c>
    </row>
    <row r="44" spans="1:16" x14ac:dyDescent="0.55000000000000004">
      <c r="A44" s="4">
        <v>1</v>
      </c>
      <c r="B44" s="7" t="s">
        <v>118</v>
      </c>
      <c r="C44" s="7" t="s">
        <v>119</v>
      </c>
      <c r="D44" s="7" t="s">
        <v>44</v>
      </c>
      <c r="E44" s="7" t="s">
        <v>120</v>
      </c>
      <c r="F44" s="7" t="s">
        <v>121</v>
      </c>
      <c r="G44" s="7" t="s">
        <v>122</v>
      </c>
      <c r="H44" s="7" t="s">
        <v>123</v>
      </c>
      <c r="I44" s="7" t="s">
        <v>124</v>
      </c>
      <c r="J44" s="7" t="s">
        <v>20</v>
      </c>
      <c r="K44" s="8" t="s">
        <v>125</v>
      </c>
      <c r="L44" s="8" t="s">
        <v>126</v>
      </c>
      <c r="M44" s="8" t="s">
        <v>127</v>
      </c>
      <c r="N44" s="8" t="s">
        <v>128</v>
      </c>
      <c r="O44" s="8" t="s">
        <v>129</v>
      </c>
      <c r="P44" s="9" t="s">
        <v>130</v>
      </c>
    </row>
    <row r="45" spans="1:16" x14ac:dyDescent="0.55000000000000004">
      <c r="A45" s="4">
        <v>1.6</v>
      </c>
      <c r="B45" s="7" t="s">
        <v>141</v>
      </c>
      <c r="C45" s="7" t="s">
        <v>142</v>
      </c>
      <c r="D45" s="7" t="s">
        <v>143</v>
      </c>
      <c r="E45" s="7" t="s">
        <v>73</v>
      </c>
      <c r="F45" s="7" t="s">
        <v>74</v>
      </c>
      <c r="G45" s="7" t="s">
        <v>144</v>
      </c>
      <c r="H45" s="7" t="s">
        <v>145</v>
      </c>
      <c r="I45" s="7" t="s">
        <v>48</v>
      </c>
      <c r="J45" s="7" t="s">
        <v>146</v>
      </c>
      <c r="K45" s="8" t="s">
        <v>147</v>
      </c>
      <c r="L45" s="8" t="s">
        <v>21</v>
      </c>
      <c r="M45" s="8" t="s">
        <v>148</v>
      </c>
      <c r="N45" s="8" t="s">
        <v>149</v>
      </c>
      <c r="O45" s="8" t="s">
        <v>150</v>
      </c>
      <c r="P45" s="9" t="s">
        <v>151</v>
      </c>
    </row>
    <row r="46" spans="1:16" x14ac:dyDescent="0.55000000000000004">
      <c r="A46" s="4">
        <v>2.2000000000000002</v>
      </c>
      <c r="B46" s="7" t="s">
        <v>163</v>
      </c>
      <c r="C46" s="7" t="s">
        <v>94</v>
      </c>
      <c r="D46" s="7" t="s">
        <v>13</v>
      </c>
      <c r="E46" s="7" t="s">
        <v>164</v>
      </c>
      <c r="F46" s="7" t="s">
        <v>165</v>
      </c>
      <c r="G46" s="7" t="s">
        <v>166</v>
      </c>
      <c r="H46" s="7" t="s">
        <v>75</v>
      </c>
      <c r="I46" s="7" t="s">
        <v>145</v>
      </c>
      <c r="J46" s="7" t="s">
        <v>48</v>
      </c>
      <c r="K46" s="7" t="s">
        <v>146</v>
      </c>
      <c r="L46" s="8" t="s">
        <v>147</v>
      </c>
      <c r="M46" s="8" t="s">
        <v>21</v>
      </c>
      <c r="N46" s="8" t="s">
        <v>148</v>
      </c>
      <c r="O46" s="8" t="s">
        <v>127</v>
      </c>
      <c r="P46" s="9" t="s">
        <v>128</v>
      </c>
    </row>
    <row r="47" spans="1:16" x14ac:dyDescent="0.55000000000000004">
      <c r="A47" s="4">
        <v>2.8</v>
      </c>
      <c r="B47" s="7" t="s">
        <v>69</v>
      </c>
      <c r="C47" s="7" t="s">
        <v>117</v>
      </c>
      <c r="D47" s="7" t="s">
        <v>175</v>
      </c>
      <c r="E47" s="7" t="s">
        <v>176</v>
      </c>
      <c r="F47" s="7" t="s">
        <v>177</v>
      </c>
      <c r="G47" s="7" t="s">
        <v>15</v>
      </c>
      <c r="H47" s="7" t="s">
        <v>96</v>
      </c>
      <c r="I47" s="7" t="s">
        <v>178</v>
      </c>
      <c r="J47" s="7" t="s">
        <v>179</v>
      </c>
      <c r="K47" s="7" t="s">
        <v>77</v>
      </c>
      <c r="L47" s="7" t="s">
        <v>78</v>
      </c>
      <c r="M47" s="8" t="s">
        <v>50</v>
      </c>
      <c r="N47" s="8" t="s">
        <v>180</v>
      </c>
      <c r="O47" s="8" t="s">
        <v>22</v>
      </c>
      <c r="P47" s="9" t="s">
        <v>181</v>
      </c>
    </row>
    <row r="48" spans="1:16" x14ac:dyDescent="0.55000000000000004">
      <c r="A48" s="4">
        <v>3.3</v>
      </c>
      <c r="B48" s="7" t="s">
        <v>189</v>
      </c>
      <c r="C48" s="7" t="s">
        <v>190</v>
      </c>
      <c r="D48" s="7" t="s">
        <v>141</v>
      </c>
      <c r="E48" s="7" t="s">
        <v>71</v>
      </c>
      <c r="F48" s="7" t="s">
        <v>191</v>
      </c>
      <c r="G48" s="7" t="s">
        <v>192</v>
      </c>
      <c r="H48" s="7" t="s">
        <v>120</v>
      </c>
      <c r="I48" s="7" t="s">
        <v>121</v>
      </c>
      <c r="J48" s="7" t="s">
        <v>193</v>
      </c>
      <c r="K48" s="7" t="s">
        <v>194</v>
      </c>
      <c r="L48" s="7" t="s">
        <v>99</v>
      </c>
      <c r="M48" s="7" t="s">
        <v>195</v>
      </c>
      <c r="N48" s="8" t="s">
        <v>196</v>
      </c>
      <c r="O48" s="8" t="s">
        <v>80</v>
      </c>
      <c r="P48" s="9" t="s">
        <v>197</v>
      </c>
    </row>
    <row r="49" spans="1:16" x14ac:dyDescent="0.55000000000000004">
      <c r="A49" s="4">
        <v>3.9</v>
      </c>
      <c r="B49" s="7" t="s">
        <v>205</v>
      </c>
      <c r="C49" s="7" t="s">
        <v>206</v>
      </c>
      <c r="D49" s="7" t="s">
        <v>41</v>
      </c>
      <c r="E49" s="7" t="s">
        <v>207</v>
      </c>
      <c r="F49" s="7" t="s">
        <v>95</v>
      </c>
      <c r="G49" s="7" t="s">
        <v>164</v>
      </c>
      <c r="H49" s="7" t="s">
        <v>208</v>
      </c>
      <c r="I49" s="7" t="s">
        <v>166</v>
      </c>
      <c r="J49" s="7" t="s">
        <v>144</v>
      </c>
      <c r="K49" s="7" t="s">
        <v>47</v>
      </c>
      <c r="L49" s="7" t="s">
        <v>209</v>
      </c>
      <c r="M49" s="7" t="s">
        <v>124</v>
      </c>
      <c r="N49" s="7" t="s">
        <v>210</v>
      </c>
      <c r="O49" s="8" t="s">
        <v>211</v>
      </c>
      <c r="P49" s="9" t="s">
        <v>102</v>
      </c>
    </row>
    <row r="50" spans="1:16" x14ac:dyDescent="0.55000000000000004">
      <c r="A50" s="4">
        <v>4.4000000000000004</v>
      </c>
      <c r="B50" s="7" t="s">
        <v>92</v>
      </c>
      <c r="C50" s="7" t="s">
        <v>10</v>
      </c>
      <c r="D50" s="7" t="s">
        <v>217</v>
      </c>
      <c r="E50" s="7" t="s">
        <v>218</v>
      </c>
      <c r="F50" s="7" t="s">
        <v>118</v>
      </c>
      <c r="G50" s="7" t="s">
        <v>43</v>
      </c>
      <c r="H50" s="7" t="s">
        <v>177</v>
      </c>
      <c r="I50" s="7" t="s">
        <v>15</v>
      </c>
      <c r="J50" s="7" t="s">
        <v>219</v>
      </c>
      <c r="K50" s="7" t="s">
        <v>220</v>
      </c>
      <c r="L50" s="7" t="s">
        <v>76</v>
      </c>
      <c r="M50" s="7" t="s">
        <v>48</v>
      </c>
      <c r="N50" s="7" t="s">
        <v>221</v>
      </c>
      <c r="O50" s="8" t="s">
        <v>147</v>
      </c>
      <c r="P50" s="8" t="s">
        <v>125</v>
      </c>
    </row>
    <row r="51" spans="1:16" x14ac:dyDescent="0.55000000000000004">
      <c r="A51" s="4">
        <v>5</v>
      </c>
      <c r="B51" s="7" t="s">
        <v>116</v>
      </c>
      <c r="C51" s="7" t="s">
        <v>225</v>
      </c>
      <c r="D51" s="7" t="s">
        <v>40</v>
      </c>
      <c r="E51" s="7" t="s">
        <v>163</v>
      </c>
      <c r="F51" s="7" t="s">
        <v>226</v>
      </c>
      <c r="G51" s="7" t="s">
        <v>227</v>
      </c>
      <c r="H51" s="7" t="s">
        <v>143</v>
      </c>
      <c r="I51" s="7" t="s">
        <v>228</v>
      </c>
      <c r="J51" s="7" t="s">
        <v>45</v>
      </c>
      <c r="K51" s="7" t="s">
        <v>121</v>
      </c>
      <c r="L51" s="7" t="s">
        <v>193</v>
      </c>
      <c r="M51" s="7" t="s">
        <v>194</v>
      </c>
      <c r="N51" s="7" t="s">
        <v>229</v>
      </c>
      <c r="O51" s="7" t="s">
        <v>230</v>
      </c>
      <c r="P51" s="8" t="s">
        <v>79</v>
      </c>
    </row>
    <row r="52" spans="1:16" x14ac:dyDescent="0.55000000000000004">
      <c r="A52" s="4">
        <v>5.5</v>
      </c>
      <c r="B52" s="7" t="s">
        <v>91</v>
      </c>
      <c r="C52" s="7" t="s">
        <v>140</v>
      </c>
      <c r="D52" s="7" t="s">
        <v>237</v>
      </c>
      <c r="E52" s="7" t="s">
        <v>69</v>
      </c>
      <c r="F52" s="7" t="s">
        <v>117</v>
      </c>
      <c r="G52" s="7" t="s">
        <v>175</v>
      </c>
      <c r="H52" s="7" t="s">
        <v>238</v>
      </c>
      <c r="I52" s="7" t="s">
        <v>14</v>
      </c>
      <c r="J52" s="7" t="s">
        <v>208</v>
      </c>
      <c r="K52" s="7" t="s">
        <v>166</v>
      </c>
      <c r="L52" s="7" t="s">
        <v>144</v>
      </c>
      <c r="M52" s="7" t="s">
        <v>239</v>
      </c>
      <c r="N52" s="7" t="s">
        <v>123</v>
      </c>
      <c r="O52" s="7" t="s">
        <v>240</v>
      </c>
      <c r="P52" s="11" t="s">
        <v>100</v>
      </c>
    </row>
    <row r="53" spans="1:16" x14ac:dyDescent="0.55000000000000004">
      <c r="A53" s="4">
        <v>6.1</v>
      </c>
      <c r="B53" s="7" t="s">
        <v>115</v>
      </c>
      <c r="C53" s="7" t="s">
        <v>249</v>
      </c>
      <c r="D53" s="7" t="s">
        <v>39</v>
      </c>
      <c r="E53" s="7" t="s">
        <v>250</v>
      </c>
      <c r="F53" s="7" t="s">
        <v>251</v>
      </c>
      <c r="G53" s="7" t="s">
        <v>12</v>
      </c>
      <c r="H53" s="7" t="s">
        <v>71</v>
      </c>
      <c r="I53" s="7" t="s">
        <v>191</v>
      </c>
      <c r="J53" s="7" t="s">
        <v>44</v>
      </c>
      <c r="K53" s="7" t="s">
        <v>252</v>
      </c>
      <c r="L53" s="7" t="s">
        <v>96</v>
      </c>
      <c r="M53" s="7" t="s">
        <v>178</v>
      </c>
      <c r="N53" s="7" t="s">
        <v>253</v>
      </c>
      <c r="O53" s="7" t="s">
        <v>48</v>
      </c>
      <c r="P53" s="11" t="s">
        <v>221</v>
      </c>
    </row>
    <row r="54" spans="1:16" x14ac:dyDescent="0.55000000000000004">
      <c r="A54" s="4">
        <v>6.7</v>
      </c>
      <c r="B54" s="7" t="s">
        <v>258</v>
      </c>
      <c r="C54" s="7" t="s">
        <v>139</v>
      </c>
      <c r="D54" s="7" t="s">
        <v>259</v>
      </c>
      <c r="E54" s="7" t="s">
        <v>68</v>
      </c>
      <c r="F54" s="7" t="s">
        <v>260</v>
      </c>
      <c r="G54" s="7" t="s">
        <v>41</v>
      </c>
      <c r="H54" s="7" t="s">
        <v>218</v>
      </c>
      <c r="I54" s="7" t="s">
        <v>13</v>
      </c>
      <c r="J54" s="7" t="s">
        <v>261</v>
      </c>
      <c r="K54" s="7" t="s">
        <v>228</v>
      </c>
      <c r="L54" s="7" t="s">
        <v>45</v>
      </c>
      <c r="M54" s="7" t="s">
        <v>262</v>
      </c>
      <c r="N54" s="7" t="s">
        <v>17</v>
      </c>
      <c r="O54" s="7" t="s">
        <v>98</v>
      </c>
      <c r="P54" s="11" t="s">
        <v>77</v>
      </c>
    </row>
    <row r="55" spans="1:16" x14ac:dyDescent="0.55000000000000004">
      <c r="A55" s="4">
        <v>7.2</v>
      </c>
      <c r="B55" s="6" t="s">
        <v>7</v>
      </c>
      <c r="C55" s="7" t="s">
        <v>115</v>
      </c>
      <c r="D55" s="7" t="s">
        <v>162</v>
      </c>
      <c r="E55" s="7" t="s">
        <v>39</v>
      </c>
      <c r="F55" s="7" t="s">
        <v>189</v>
      </c>
      <c r="G55" s="7" t="s">
        <v>11</v>
      </c>
      <c r="H55" s="7" t="s">
        <v>70</v>
      </c>
      <c r="I55" s="7" t="s">
        <v>118</v>
      </c>
      <c r="J55" s="7" t="s">
        <v>43</v>
      </c>
      <c r="K55" s="7" t="s">
        <v>266</v>
      </c>
      <c r="L55" s="7" t="s">
        <v>267</v>
      </c>
      <c r="M55" s="7" t="s">
        <v>166</v>
      </c>
      <c r="N55" s="7" t="s">
        <v>144</v>
      </c>
      <c r="O55" s="7" t="s">
        <v>239</v>
      </c>
      <c r="P55" s="11" t="s">
        <v>123</v>
      </c>
    </row>
    <row r="56" spans="1:16" x14ac:dyDescent="0.55000000000000004">
      <c r="A56" s="4">
        <v>7.8</v>
      </c>
      <c r="B56" s="6" t="s">
        <v>271</v>
      </c>
      <c r="C56" s="7" t="s">
        <v>258</v>
      </c>
      <c r="D56" s="7" t="s">
        <v>272</v>
      </c>
      <c r="E56" s="7" t="s">
        <v>259</v>
      </c>
      <c r="F56" s="7" t="s">
        <v>205</v>
      </c>
      <c r="G56" s="7" t="s">
        <v>206</v>
      </c>
      <c r="H56" s="7" t="s">
        <v>93</v>
      </c>
      <c r="I56" s="7" t="s">
        <v>94</v>
      </c>
      <c r="J56" s="7" t="s">
        <v>227</v>
      </c>
      <c r="K56" s="7" t="s">
        <v>72</v>
      </c>
      <c r="L56" s="7" t="s">
        <v>192</v>
      </c>
      <c r="M56" s="7" t="s">
        <v>273</v>
      </c>
      <c r="N56" s="7" t="s">
        <v>16</v>
      </c>
      <c r="O56" s="7" t="s">
        <v>178</v>
      </c>
      <c r="P56" s="11" t="s">
        <v>253</v>
      </c>
    </row>
    <row r="57" spans="1:16" x14ac:dyDescent="0.55000000000000004">
      <c r="A57" s="4">
        <v>8.3000000000000007</v>
      </c>
      <c r="B57" s="6" t="s">
        <v>280</v>
      </c>
      <c r="C57" s="6" t="s">
        <v>66</v>
      </c>
      <c r="D57" s="7" t="s">
        <v>161</v>
      </c>
      <c r="E57" s="7" t="s">
        <v>38</v>
      </c>
      <c r="F57" s="7" t="s">
        <v>92</v>
      </c>
      <c r="G57" s="7" t="s">
        <v>10</v>
      </c>
      <c r="H57" s="7" t="s">
        <v>11</v>
      </c>
      <c r="I57" s="7" t="s">
        <v>117</v>
      </c>
      <c r="J57" s="7" t="s">
        <v>175</v>
      </c>
      <c r="K57" s="7" t="s">
        <v>238</v>
      </c>
      <c r="L57" s="7" t="s">
        <v>14</v>
      </c>
      <c r="M57" s="7" t="s">
        <v>165</v>
      </c>
      <c r="N57" s="7" t="s">
        <v>281</v>
      </c>
      <c r="O57" s="7" t="s">
        <v>46</v>
      </c>
      <c r="P57" s="11" t="s">
        <v>193</v>
      </c>
    </row>
    <row r="58" spans="1:16" x14ac:dyDescent="0.55000000000000004">
      <c r="A58" s="4">
        <v>8.9</v>
      </c>
      <c r="B58" s="6" t="s">
        <v>285</v>
      </c>
      <c r="C58" s="6" t="s">
        <v>36</v>
      </c>
      <c r="D58" s="7" t="s">
        <v>173</v>
      </c>
      <c r="E58" s="7" t="s">
        <v>174</v>
      </c>
      <c r="F58" s="7" t="s">
        <v>116</v>
      </c>
      <c r="G58" s="7" t="s">
        <v>225</v>
      </c>
      <c r="H58" s="7" t="s">
        <v>40</v>
      </c>
      <c r="I58" s="7" t="s">
        <v>251</v>
      </c>
      <c r="J58" s="7" t="s">
        <v>12</v>
      </c>
      <c r="K58" s="7" t="s">
        <v>71</v>
      </c>
      <c r="L58" s="7" t="s">
        <v>191</v>
      </c>
      <c r="M58" s="7" t="s">
        <v>286</v>
      </c>
      <c r="N58" s="7" t="s">
        <v>15</v>
      </c>
      <c r="O58" s="7" t="s">
        <v>287</v>
      </c>
      <c r="P58" s="11" t="s">
        <v>75</v>
      </c>
    </row>
    <row r="59" spans="1:16" x14ac:dyDescent="0.55000000000000004">
      <c r="A59" s="4">
        <v>9.4</v>
      </c>
      <c r="B59" s="6" t="s">
        <v>35</v>
      </c>
      <c r="C59" s="6" t="s">
        <v>280</v>
      </c>
      <c r="D59" s="6" t="s">
        <v>114</v>
      </c>
      <c r="E59" s="7" t="s">
        <v>161</v>
      </c>
      <c r="F59" s="7" t="s">
        <v>187</v>
      </c>
      <c r="G59" s="7" t="s">
        <v>140</v>
      </c>
      <c r="H59" s="7" t="s">
        <v>237</v>
      </c>
      <c r="I59" s="7" t="s">
        <v>69</v>
      </c>
      <c r="J59" s="7" t="s">
        <v>41</v>
      </c>
      <c r="K59" s="7" t="s">
        <v>94</v>
      </c>
      <c r="L59" s="7" t="s">
        <v>227</v>
      </c>
      <c r="M59" s="7" t="s">
        <v>72</v>
      </c>
      <c r="N59" s="7" t="s">
        <v>44</v>
      </c>
      <c r="O59" s="7" t="s">
        <v>252</v>
      </c>
      <c r="P59" s="11" t="s">
        <v>96</v>
      </c>
    </row>
    <row r="60" spans="1:16" x14ac:dyDescent="0.55000000000000004">
      <c r="A60" s="4">
        <v>10</v>
      </c>
      <c r="B60" s="6" t="s">
        <v>65</v>
      </c>
      <c r="C60" s="6" t="s">
        <v>285</v>
      </c>
      <c r="D60" s="6" t="s">
        <v>36</v>
      </c>
      <c r="E60" s="7" t="s">
        <v>173</v>
      </c>
      <c r="F60" s="7" t="s">
        <v>8</v>
      </c>
      <c r="G60" s="7" t="s">
        <v>249</v>
      </c>
      <c r="H60" s="7" t="s">
        <v>39</v>
      </c>
      <c r="I60" s="7" t="s">
        <v>189</v>
      </c>
      <c r="J60" s="7" t="s">
        <v>11</v>
      </c>
      <c r="K60" s="7" t="s">
        <v>218</v>
      </c>
      <c r="L60" s="7" t="s">
        <v>42</v>
      </c>
      <c r="M60" s="7" t="s">
        <v>95</v>
      </c>
      <c r="N60" s="7" t="s">
        <v>261</v>
      </c>
      <c r="O60" s="7" t="s">
        <v>228</v>
      </c>
      <c r="P60" s="11" t="s">
        <v>120</v>
      </c>
    </row>
    <row r="61" spans="1:16" x14ac:dyDescent="0.55000000000000004">
      <c r="A61" s="4">
        <v>10.5</v>
      </c>
      <c r="B61" s="6" t="s">
        <v>137</v>
      </c>
      <c r="C61" s="6" t="s">
        <v>35</v>
      </c>
      <c r="D61" s="6" t="s">
        <v>294</v>
      </c>
      <c r="E61" s="6" t="s">
        <v>160</v>
      </c>
      <c r="F61" s="7" t="s">
        <v>37</v>
      </c>
      <c r="G61" s="7" t="s">
        <v>91</v>
      </c>
      <c r="H61" s="7" t="s">
        <v>9</v>
      </c>
      <c r="I61" s="7" t="s">
        <v>68</v>
      </c>
      <c r="J61" s="7" t="s">
        <v>295</v>
      </c>
      <c r="K61" s="7" t="s">
        <v>163</v>
      </c>
      <c r="L61" s="7" t="s">
        <v>12</v>
      </c>
      <c r="M61" s="7" t="s">
        <v>118</v>
      </c>
      <c r="N61" s="7" t="s">
        <v>176</v>
      </c>
      <c r="O61" s="7" t="s">
        <v>164</v>
      </c>
      <c r="P61" s="11" t="s">
        <v>73</v>
      </c>
    </row>
    <row r="62" spans="1:16" x14ac:dyDescent="0.55000000000000004">
      <c r="A62" s="4">
        <v>11</v>
      </c>
      <c r="B62" s="6" t="s">
        <v>214</v>
      </c>
      <c r="C62" s="6" t="s">
        <v>65</v>
      </c>
      <c r="D62" s="6" t="s">
        <v>297</v>
      </c>
      <c r="E62" s="6" t="s">
        <v>89</v>
      </c>
      <c r="F62" s="7" t="s">
        <v>204</v>
      </c>
      <c r="G62" s="7" t="s">
        <v>298</v>
      </c>
      <c r="H62" s="7" t="s">
        <v>38</v>
      </c>
      <c r="I62" s="7" t="s">
        <v>92</v>
      </c>
      <c r="J62" s="7" t="s">
        <v>299</v>
      </c>
      <c r="K62" s="7" t="s">
        <v>69</v>
      </c>
      <c r="L62" s="7" t="s">
        <v>93</v>
      </c>
      <c r="M62" s="7" t="s">
        <v>12</v>
      </c>
      <c r="N62" s="7" t="s">
        <v>142</v>
      </c>
      <c r="O62" s="7" t="s">
        <v>191</v>
      </c>
      <c r="P62" s="11" t="s">
        <v>177</v>
      </c>
    </row>
    <row r="63" spans="1:16" x14ac:dyDescent="0.55000000000000004">
      <c r="A63" s="4">
        <v>11.7</v>
      </c>
      <c r="B63" s="6" t="s">
        <v>248</v>
      </c>
      <c r="C63" s="6" t="s">
        <v>137</v>
      </c>
      <c r="D63" s="6" t="s">
        <v>303</v>
      </c>
      <c r="E63" s="6" t="s">
        <v>294</v>
      </c>
      <c r="F63" s="6" t="s">
        <v>160</v>
      </c>
      <c r="G63" s="7" t="s">
        <v>258</v>
      </c>
      <c r="H63" s="7" t="s">
        <v>174</v>
      </c>
      <c r="I63" s="7" t="s">
        <v>116</v>
      </c>
      <c r="J63" s="7" t="s">
        <v>39</v>
      </c>
      <c r="K63" s="7" t="s">
        <v>189</v>
      </c>
      <c r="L63" s="7" t="s">
        <v>217</v>
      </c>
      <c r="M63" s="7" t="s">
        <v>117</v>
      </c>
      <c r="N63" s="7" t="s">
        <v>207</v>
      </c>
      <c r="O63" s="7" t="s">
        <v>13</v>
      </c>
      <c r="P63" s="11" t="s">
        <v>72</v>
      </c>
    </row>
    <row r="64" spans="1:16" x14ac:dyDescent="0.55000000000000004">
      <c r="A64" s="4">
        <v>12.2</v>
      </c>
      <c r="B64" s="6" t="s">
        <v>257</v>
      </c>
      <c r="C64" s="6" t="s">
        <v>214</v>
      </c>
      <c r="D64" s="6" t="s">
        <v>308</v>
      </c>
      <c r="E64" s="6" t="s">
        <v>297</v>
      </c>
      <c r="F64" s="6" t="s">
        <v>138</v>
      </c>
      <c r="G64" s="6" t="s">
        <v>66</v>
      </c>
      <c r="H64" s="7" t="s">
        <v>186</v>
      </c>
      <c r="I64" s="7" t="s">
        <v>91</v>
      </c>
      <c r="J64" s="7" t="s">
        <v>259</v>
      </c>
      <c r="K64" s="7" t="s">
        <v>205</v>
      </c>
      <c r="L64" s="7" t="s">
        <v>40</v>
      </c>
      <c r="M64" s="7" t="s">
        <v>251</v>
      </c>
      <c r="N64" s="7" t="s">
        <v>218</v>
      </c>
      <c r="O64" s="7" t="s">
        <v>42</v>
      </c>
      <c r="P64" s="11" t="s">
        <v>13</v>
      </c>
    </row>
    <row r="65" spans="1:16" x14ac:dyDescent="0.55000000000000004">
      <c r="A65" s="4">
        <v>12.8</v>
      </c>
      <c r="B65" s="5" t="s">
        <v>112</v>
      </c>
      <c r="C65" s="6" t="s">
        <v>248</v>
      </c>
      <c r="D65" s="6" t="s">
        <v>87</v>
      </c>
      <c r="E65" s="6" t="s">
        <v>312</v>
      </c>
      <c r="F65" s="6" t="s">
        <v>159</v>
      </c>
      <c r="G65" s="6" t="s">
        <v>36</v>
      </c>
      <c r="H65" s="7" t="s">
        <v>173</v>
      </c>
      <c r="I65" s="7" t="s">
        <v>115</v>
      </c>
      <c r="J65" s="7" t="s">
        <v>38</v>
      </c>
      <c r="K65" s="7" t="s">
        <v>140</v>
      </c>
      <c r="L65" s="7" t="s">
        <v>205</v>
      </c>
      <c r="M65" s="7" t="s">
        <v>295</v>
      </c>
      <c r="N65" s="7" t="s">
        <v>251</v>
      </c>
      <c r="O65" s="7" t="s">
        <v>70</v>
      </c>
      <c r="P65" s="11" t="s">
        <v>175</v>
      </c>
    </row>
    <row r="66" spans="1:16" x14ac:dyDescent="0.55000000000000004">
      <c r="A66" s="4">
        <v>13.3</v>
      </c>
      <c r="B66" s="5" t="s">
        <v>63</v>
      </c>
      <c r="C66" s="6" t="s">
        <v>257</v>
      </c>
      <c r="D66" s="6" t="s">
        <v>158</v>
      </c>
      <c r="E66" s="6" t="s">
        <v>5</v>
      </c>
      <c r="F66" s="6" t="s">
        <v>88</v>
      </c>
      <c r="G66" s="6" t="s">
        <v>280</v>
      </c>
      <c r="H66" s="6" t="s">
        <v>160</v>
      </c>
      <c r="I66" s="7" t="s">
        <v>258</v>
      </c>
      <c r="J66" s="7" t="s">
        <v>174</v>
      </c>
      <c r="K66" s="7" t="s">
        <v>249</v>
      </c>
      <c r="L66" s="7" t="s">
        <v>188</v>
      </c>
      <c r="M66" s="7" t="s">
        <v>299</v>
      </c>
      <c r="N66" s="7" t="s">
        <v>260</v>
      </c>
      <c r="O66" s="7" t="s">
        <v>93</v>
      </c>
      <c r="P66" s="11" t="s">
        <v>12</v>
      </c>
    </row>
    <row r="67" spans="1:16" x14ac:dyDescent="0.55000000000000004">
      <c r="A67" s="4">
        <v>13.9</v>
      </c>
      <c r="B67" s="5" t="s">
        <v>319</v>
      </c>
      <c r="C67" s="5" t="s">
        <v>112</v>
      </c>
      <c r="D67" s="6" t="s">
        <v>203</v>
      </c>
      <c r="E67" s="6" t="s">
        <v>320</v>
      </c>
      <c r="F67" s="6" t="s">
        <v>215</v>
      </c>
      <c r="G67" s="6" t="s">
        <v>285</v>
      </c>
      <c r="H67" s="6" t="s">
        <v>89</v>
      </c>
      <c r="I67" s="6" t="s">
        <v>7</v>
      </c>
      <c r="J67" s="7" t="s">
        <v>186</v>
      </c>
      <c r="K67" s="7" t="s">
        <v>139</v>
      </c>
      <c r="L67" s="7" t="s">
        <v>67</v>
      </c>
      <c r="M67" s="7" t="s">
        <v>321</v>
      </c>
      <c r="N67" s="7" t="s">
        <v>189</v>
      </c>
      <c r="O67" s="7" t="s">
        <v>69</v>
      </c>
      <c r="P67" s="11" t="s">
        <v>322</v>
      </c>
    </row>
    <row r="68" spans="1:16" x14ac:dyDescent="0.55000000000000004">
      <c r="A68" s="4">
        <v>14.4</v>
      </c>
      <c r="B68" s="5" t="s">
        <v>246</v>
      </c>
      <c r="C68" s="5" t="s">
        <v>63</v>
      </c>
      <c r="D68" s="6" t="s">
        <v>236</v>
      </c>
      <c r="E68" s="6" t="s">
        <v>113</v>
      </c>
      <c r="F68" s="6" t="s">
        <v>325</v>
      </c>
      <c r="G68" s="6" t="s">
        <v>35</v>
      </c>
      <c r="H68" s="6" t="s">
        <v>6</v>
      </c>
      <c r="I68" s="6" t="s">
        <v>271</v>
      </c>
      <c r="J68" s="7" t="s">
        <v>173</v>
      </c>
      <c r="K68" s="7" t="s">
        <v>115</v>
      </c>
      <c r="L68" s="7" t="s">
        <v>187</v>
      </c>
      <c r="M68" s="7" t="s">
        <v>9</v>
      </c>
      <c r="N68" s="7" t="s">
        <v>225</v>
      </c>
      <c r="O68" s="7" t="s">
        <v>250</v>
      </c>
      <c r="P68" s="11" t="s">
        <v>11</v>
      </c>
    </row>
    <row r="69" spans="1:16" x14ac:dyDescent="0.55000000000000004">
      <c r="A69" s="4">
        <v>15</v>
      </c>
      <c r="B69" s="5" t="s">
        <v>172</v>
      </c>
      <c r="C69" s="5" t="s">
        <v>319</v>
      </c>
      <c r="D69" s="5" t="s">
        <v>247</v>
      </c>
      <c r="E69" s="6" t="s">
        <v>136</v>
      </c>
      <c r="F69" s="6" t="s">
        <v>34</v>
      </c>
      <c r="G69" s="6" t="s">
        <v>65</v>
      </c>
      <c r="H69" s="6" t="s">
        <v>88</v>
      </c>
      <c r="I69" s="6" t="s">
        <v>280</v>
      </c>
      <c r="J69" s="6" t="s">
        <v>160</v>
      </c>
      <c r="K69" s="7" t="s">
        <v>258</v>
      </c>
      <c r="L69" s="7" t="s">
        <v>8</v>
      </c>
      <c r="M69" s="7" t="s">
        <v>162</v>
      </c>
      <c r="N69" s="7" t="s">
        <v>92</v>
      </c>
      <c r="O69" s="7" t="s">
        <v>237</v>
      </c>
      <c r="P69" s="11" t="s">
        <v>295</v>
      </c>
    </row>
    <row r="70" spans="1:16" x14ac:dyDescent="0.55000000000000004">
      <c r="A70" s="4">
        <v>15.5</v>
      </c>
      <c r="B70" s="5" t="s">
        <v>86</v>
      </c>
      <c r="C70" s="5" t="s">
        <v>246</v>
      </c>
      <c r="D70" s="5" t="s">
        <v>3</v>
      </c>
      <c r="E70" s="6" t="s">
        <v>236</v>
      </c>
      <c r="F70" s="6" t="s">
        <v>64</v>
      </c>
      <c r="G70" s="6" t="s">
        <v>137</v>
      </c>
      <c r="H70" s="6" t="s">
        <v>312</v>
      </c>
      <c r="I70" s="6" t="s">
        <v>159</v>
      </c>
      <c r="J70" s="6" t="s">
        <v>89</v>
      </c>
      <c r="K70" s="6" t="s">
        <v>7</v>
      </c>
      <c r="L70" s="7" t="s">
        <v>186</v>
      </c>
      <c r="M70" s="7" t="s">
        <v>139</v>
      </c>
      <c r="N70" s="7" t="s">
        <v>116</v>
      </c>
      <c r="O70" s="7" t="s">
        <v>39</v>
      </c>
      <c r="P70" s="11" t="s">
        <v>299</v>
      </c>
    </row>
    <row r="71" spans="1:16" x14ac:dyDescent="0.55000000000000004">
      <c r="A71" s="4">
        <v>16.100000000000001</v>
      </c>
      <c r="B71" s="5" t="s">
        <v>61</v>
      </c>
      <c r="C71" s="5" t="s">
        <v>135</v>
      </c>
      <c r="D71" s="5" t="s">
        <v>246</v>
      </c>
      <c r="E71" s="5" t="s">
        <v>3</v>
      </c>
      <c r="F71" s="6" t="s">
        <v>236</v>
      </c>
      <c r="G71" s="6" t="s">
        <v>64</v>
      </c>
      <c r="H71" s="6" t="s">
        <v>137</v>
      </c>
      <c r="I71" s="6" t="s">
        <v>312</v>
      </c>
      <c r="J71" s="6" t="s">
        <v>159</v>
      </c>
      <c r="K71" s="6" t="s">
        <v>89</v>
      </c>
      <c r="L71" s="6" t="s">
        <v>66</v>
      </c>
      <c r="M71" s="7" t="s">
        <v>186</v>
      </c>
      <c r="N71" s="7" t="s">
        <v>272</v>
      </c>
      <c r="O71" s="7" t="s">
        <v>116</v>
      </c>
      <c r="P71" s="11" t="s">
        <v>188</v>
      </c>
    </row>
    <row r="72" spans="1:16" x14ac:dyDescent="0.55000000000000004">
      <c r="A72" s="4">
        <v>16.7</v>
      </c>
      <c r="B72" s="5" t="s">
        <v>185</v>
      </c>
      <c r="C72" s="5" t="s">
        <v>110</v>
      </c>
      <c r="D72" s="5" t="s">
        <v>2</v>
      </c>
      <c r="E72" s="5" t="s">
        <v>156</v>
      </c>
      <c r="F72" s="5" t="s">
        <v>63</v>
      </c>
      <c r="G72" s="6" t="s">
        <v>257</v>
      </c>
      <c r="H72" s="6" t="s">
        <v>113</v>
      </c>
      <c r="I72" s="6" t="s">
        <v>137</v>
      </c>
      <c r="J72" s="6" t="s">
        <v>303</v>
      </c>
      <c r="K72" s="6" t="s">
        <v>159</v>
      </c>
      <c r="L72" s="6" t="s">
        <v>89</v>
      </c>
      <c r="M72" s="6" t="s">
        <v>66</v>
      </c>
      <c r="N72" s="7" t="s">
        <v>186</v>
      </c>
      <c r="O72" s="7" t="s">
        <v>272</v>
      </c>
      <c r="P72" s="11" t="s">
        <v>249</v>
      </c>
    </row>
    <row r="73" spans="1:16" x14ac:dyDescent="0.55000000000000004">
      <c r="A73" s="4">
        <v>17.2</v>
      </c>
      <c r="B73" s="5" t="s">
        <v>60</v>
      </c>
      <c r="C73" s="5" t="s">
        <v>1</v>
      </c>
      <c r="D73" s="5" t="s">
        <v>155</v>
      </c>
      <c r="E73" s="5" t="s">
        <v>172</v>
      </c>
      <c r="F73" s="5" t="s">
        <v>32</v>
      </c>
      <c r="G73" s="5" t="s">
        <v>224</v>
      </c>
      <c r="H73" s="6" t="s">
        <v>257</v>
      </c>
      <c r="I73" s="6" t="s">
        <v>113</v>
      </c>
      <c r="J73" s="6" t="s">
        <v>325</v>
      </c>
      <c r="K73" s="6" t="s">
        <v>303</v>
      </c>
      <c r="L73" s="6" t="s">
        <v>159</v>
      </c>
      <c r="M73" s="6" t="s">
        <v>89</v>
      </c>
      <c r="N73" s="6" t="s">
        <v>66</v>
      </c>
      <c r="O73" s="7" t="s">
        <v>37</v>
      </c>
      <c r="P73" s="11" t="s">
        <v>174</v>
      </c>
    </row>
    <row r="74" spans="1:16" x14ac:dyDescent="0.55000000000000004">
      <c r="A74" s="4">
        <v>17.8</v>
      </c>
      <c r="B74" s="5" t="s">
        <v>84</v>
      </c>
      <c r="C74" s="5" t="s">
        <v>255</v>
      </c>
      <c r="D74" s="5" t="s">
        <v>134</v>
      </c>
      <c r="E74" s="5" t="s">
        <v>245</v>
      </c>
      <c r="F74" s="5" t="s">
        <v>62</v>
      </c>
      <c r="G74" s="5" t="s">
        <v>319</v>
      </c>
      <c r="H74" s="5" t="s">
        <v>247</v>
      </c>
      <c r="I74" s="6" t="s">
        <v>4</v>
      </c>
      <c r="J74" s="6" t="s">
        <v>158</v>
      </c>
      <c r="K74" s="6" t="s">
        <v>325</v>
      </c>
      <c r="L74" s="6" t="s">
        <v>303</v>
      </c>
      <c r="M74" s="6" t="s">
        <v>159</v>
      </c>
      <c r="N74" s="6" t="s">
        <v>138</v>
      </c>
      <c r="O74" s="6" t="s">
        <v>114</v>
      </c>
      <c r="P74" s="11" t="s">
        <v>258</v>
      </c>
    </row>
    <row r="75" spans="1:16" ht="14.7" thickBot="1" x14ac:dyDescent="0.6">
      <c r="A75" s="13">
        <v>18.3</v>
      </c>
      <c r="B75" s="14" t="s">
        <v>279</v>
      </c>
      <c r="C75" s="14" t="s">
        <v>0</v>
      </c>
      <c r="D75" s="14" t="s">
        <v>255</v>
      </c>
      <c r="E75" s="14" t="s">
        <v>134</v>
      </c>
      <c r="F75" s="14" t="s">
        <v>245</v>
      </c>
      <c r="G75" s="14" t="s">
        <v>62</v>
      </c>
      <c r="H75" s="14" t="s">
        <v>319</v>
      </c>
      <c r="I75" s="14" t="s">
        <v>247</v>
      </c>
      <c r="J75" s="15" t="s">
        <v>4</v>
      </c>
      <c r="K75" s="15" t="s">
        <v>113</v>
      </c>
      <c r="L75" s="15" t="s">
        <v>137</v>
      </c>
      <c r="M75" s="15" t="s">
        <v>312</v>
      </c>
      <c r="N75" s="15" t="s">
        <v>285</v>
      </c>
      <c r="O75" s="15" t="s">
        <v>138</v>
      </c>
      <c r="P75" s="16" t="s">
        <v>114</v>
      </c>
    </row>
    <row r="78" spans="1:16" x14ac:dyDescent="0.55000000000000004">
      <c r="A78" s="22" t="s">
        <v>341</v>
      </c>
      <c r="B78" s="22"/>
      <c r="C78" s="22"/>
    </row>
    <row r="79" spans="1:16" x14ac:dyDescent="0.55000000000000004">
      <c r="A79" s="17"/>
      <c r="B79" t="s">
        <v>342</v>
      </c>
      <c r="E79" s="1"/>
    </row>
    <row r="80" spans="1:16" x14ac:dyDescent="0.55000000000000004">
      <c r="A80" s="18"/>
      <c r="B80" t="s">
        <v>343</v>
      </c>
    </row>
    <row r="81" spans="1:2" x14ac:dyDescent="0.55000000000000004">
      <c r="A81" s="19"/>
      <c r="B81" t="s">
        <v>344</v>
      </c>
    </row>
    <row r="82" spans="1:2" x14ac:dyDescent="0.55000000000000004">
      <c r="A82" s="20"/>
      <c r="B82" t="s">
        <v>345</v>
      </c>
    </row>
    <row r="83" spans="1:2" x14ac:dyDescent="0.55000000000000004">
      <c r="A83" s="21"/>
      <c r="B83" t="s">
        <v>346</v>
      </c>
    </row>
  </sheetData>
  <mergeCells count="1">
    <mergeCell ref="A78:C78"/>
  </mergeCells>
  <pageMargins left="0.7" right="0.7" top="0.75" bottom="0.75" header="0.3" footer="0.3"/>
  <pageSetup paperSize="9"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Recchia Nicolas</dc:creator>
  <cp:lastModifiedBy>Recchia Nicolas</cp:lastModifiedBy>
  <cp:lastPrinted>2018-12-22T13:18:31Z</cp:lastPrinted>
  <dcterms:created xsi:type="dcterms:W3CDTF">2018-12-22T13:01:00Z</dcterms:created>
  <dcterms:modified xsi:type="dcterms:W3CDTF">2018-12-22T13:19:11Z</dcterms:modified>
</cp:coreProperties>
</file>